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sdsor" ContentType="application/vnd.openxmlformats-package.digital-signature-origin"/>
  <Default Extension="psdsxs" ContentType="application/vnd.openxmlformats-package.digital-signature-xmlsignature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df279bcb4cbc4ea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8120" windowHeight="8445"/>
  </bookViews>
  <sheets>
    <sheet name="can doi ke toan" sheetId="4" r:id="rId1"/>
    <sheet name="KQKD  " sheetId="3" r:id="rId2"/>
    <sheet name="LCTT" sheetId="5" r:id="rId3"/>
    <sheet name="TM " sheetId="1" r:id="rId4"/>
    <sheet name="TSCD HH" sheetId="6" r:id="rId5"/>
    <sheet name="TSCD TTC" sheetId="7" r:id="rId6"/>
    <sheet name="TSCD VH" sheetId="8" r:id="rId7"/>
    <sheet name="25 a b c" sheetId="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0">'[3]PNT-QUOT-#3'!#REF!</definedName>
    <definedName name="\z">'[3]COAT&amp;WRAP-QIOT-#3'!#REF!</definedName>
    <definedName name="_2__CT_CB_KD_than_H__Néi">[20]HN!$A$25</definedName>
    <definedName name="_Order1" hidden="1">255</definedName>
    <definedName name="_Order2" hidden="1">255</definedName>
    <definedName name="A">'[3]PNT-QUOT-#3'!#REF!</definedName>
    <definedName name="AAA">'[1]MTL$-INTER'!#REF!</definedName>
    <definedName name="anscount" hidden="1">3</definedName>
    <definedName name="AS2DocOpenMode" localSheetId="2" hidden="1">"AS2DocumentBrowse"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Asi">[38]Sheet1!$F$9</definedName>
    <definedName name="B">'[3]PNT-QUOT-#3'!#REF!</definedName>
    <definedName name="B_n_tuyÓn_than_Cöa__ng">"tco"</definedName>
    <definedName name="b11_">'[40]Tinh toan noi luc'!$J$35</definedName>
    <definedName name="bd">[37]gVL!$Q$15</definedName>
    <definedName name="BG_Del" hidden="1">15</definedName>
    <definedName name="BG_Ins" hidden="1">4</definedName>
    <definedName name="BG_Mod" hidden="1">6</definedName>
    <definedName name="bo">[38]Sheet1!$G$28</definedName>
    <definedName name="btham">[46]gvl!$Q$46</definedName>
    <definedName name="CABLE2">'[12]MTO REV.0'!$A$1:$Q$570</definedName>
    <definedName name="CCV">[9]Hqkt562!$D$19:$H$23</definedName>
    <definedName name="cd">'[42]HE SO'!$C$27</definedName>
    <definedName name="cddd1p">'[17]TONG HOP VL-NC'!$C$3</definedName>
    <definedName name="cddd3p">'[17]TONG HOP VL-NC'!$C$2</definedName>
    <definedName name="CLIENT">[24]LEGEND!$D$6</definedName>
    <definedName name="clvc1">[17]chitiet!$D$3</definedName>
    <definedName name="CLVC3">0.1</definedName>
    <definedName name="CN3p">'[17]TONGKE3p '!$X$295</definedName>
    <definedName name="COAT">'[3]PNT-QUOT-#3'!#REF!</definedName>
    <definedName name="Comm" localSheetId="2">BlankMacro1</definedName>
    <definedName name="Comm" localSheetId="4">BlankMacro1</definedName>
    <definedName name="Comm" localSheetId="5">BlankMacro1</definedName>
    <definedName name="Comm" localSheetId="6">BlankMacro1</definedName>
    <definedName name="Comm">BlankMacro1</definedName>
    <definedName name="cot">[61]gVL!$Q$64</definedName>
    <definedName name="Cot_thep">[27]Du_lieu!$C$19</definedName>
    <definedName name="cpd">[37]gVL!$Q$20</definedName>
    <definedName name="cpdd">[37]gVL!$Q$21</definedName>
    <definedName name="CPVC1KM">'[17]TH VL, NC, DDHT Thanhphuoc'!$J$19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PSIII">[36]PSIII!$A$5:$D$2000</definedName>
    <definedName name="CTPSIV">[36]PSIV!$A$5:$D$2275</definedName>
    <definedName name="cv">[16]gvl!$N$17</definedName>
    <definedName name="cy_retained_earnings">'[7]Income Statement'!$B$33</definedName>
    <definedName name="cy_share_equity">'[7]Shareholders'' Equity'!$H$19</definedName>
    <definedName name="D_Gia">'[28]Don gia'!$A$3:$F$240</definedName>
    <definedName name="data17">[30]DU_LIEU!$E$24</definedName>
    <definedName name="data18">[30]DU_LIEU!$E$25</definedName>
    <definedName name="data20">[30]DU_LIEU!$E$27</definedName>
    <definedName name="data21">[30]DU_LIEU!$E$28</definedName>
    <definedName name="DataFilter">[10]!DataFilter</definedName>
    <definedName name="DataSort">[10]!DataSort</definedName>
    <definedName name="dc">[38]Sheet1!$G$32</definedName>
    <definedName name="dcc">[37]gVL!$Q$50</definedName>
    <definedName name="dcl">[37]gVL!$Q$40</definedName>
    <definedName name="dd" hidden="1">66</definedName>
    <definedName name="dd0.5x1">[37]gVL!$Q$10</definedName>
    <definedName name="dd1pnc">[17]chitiet!$G$404</definedName>
    <definedName name="dd1pvl">[17]chitiet!$G$383</definedName>
    <definedName name="dd1x2">[16]gvl!$N$9</definedName>
    <definedName name="dd2x4">[37]gVL!$Q$12</definedName>
    <definedName name="ddien">[37]gVL!$Q$51</definedName>
    <definedName name="DG">'[28]Don gia'!$B$3:$G$195</definedName>
    <definedName name="DGM">[17]DONGIA!$A$453:$F$459</definedName>
    <definedName name="DGTH1">[17]DONGIA!$A$414:$G$452</definedName>
    <definedName name="dgth2">[17]DONGIA!$A$414:$G$439</definedName>
    <definedName name="DGTR">[17]DONGIA!$A$472:$I$521</definedName>
    <definedName name="DGVL1">[17]DONGIA!$A$5:$F$235</definedName>
    <definedName name="DGVT">'[17]DON GIA'!$C$5:$G$137</definedName>
    <definedName name="dmz">[37]gVL!$Q$45</definedName>
    <definedName name="dn">[38]Sheet1!$G$26</definedName>
    <definedName name="dn_">[38]Sheet1!$P$4</definedName>
    <definedName name="dno">[37]gVL!$Q$49</definedName>
    <definedName name="dongia1">[17]DG!$A$4:$H$606</definedName>
    <definedName name="Dr">[38]Sheet1!$F$14</definedName>
    <definedName name="e" hidden="1">8</definedName>
    <definedName name="est">[38]Sheet1!$E$25</definedName>
    <definedName name="eu">[38]Sheet1!$C$24</definedName>
    <definedName name="FFF" localSheetId="2">BlankMacro1</definedName>
    <definedName name="FFF" localSheetId="4">BlankMacro1</definedName>
    <definedName name="FFF" localSheetId="5">BlankMacro1</definedName>
    <definedName name="FFF" localSheetId="6">BlankMacro1</definedName>
    <definedName name="FFF">BlankMacro1</definedName>
    <definedName name="FIT" localSheetId="2">BlankMacro1</definedName>
    <definedName name="FIT" localSheetId="4">BlankMacro1</definedName>
    <definedName name="FIT" localSheetId="5">BlankMacro1</definedName>
    <definedName name="FIT" localSheetId="6">BlankMacro1</definedName>
    <definedName name="FIT">BlankMacro1</definedName>
    <definedName name="FITT2" localSheetId="2">BlankMacro1</definedName>
    <definedName name="FITT2" localSheetId="4">BlankMacro1</definedName>
    <definedName name="FITT2" localSheetId="5">BlankMacro1</definedName>
    <definedName name="FITT2" localSheetId="6">BlankMacro1</definedName>
    <definedName name="FITT2">BlankMacro1</definedName>
    <definedName name="FITTING2" localSheetId="2">BlankMacro1</definedName>
    <definedName name="FITTING2" localSheetId="4">BlankMacro1</definedName>
    <definedName name="FITTING2" localSheetId="5">BlankMacro1</definedName>
    <definedName name="FITTING2" localSheetId="6">BlankMacro1</definedName>
    <definedName name="FITTING2">BlankMacro1</definedName>
    <definedName name="FLG" localSheetId="2">BlankMacro1</definedName>
    <definedName name="FLG" localSheetId="4">BlankMacro1</definedName>
    <definedName name="FLG" localSheetId="5">BlankMacro1</definedName>
    <definedName name="FLG" localSheetId="6">BlankMacro1</definedName>
    <definedName name="FLG">BlankMacro1</definedName>
    <definedName name="FP">'[3]COAT&amp;WRAP-QIOT-#3'!#REF!</definedName>
    <definedName name="fy">[39]Wall!$G$67</definedName>
    <definedName name="gd">[38]Sheet1!$G$27</definedName>
    <definedName name="giatrixuat">[34]CT!$O$1:$O$65536</definedName>
    <definedName name="_GID1">'[17]LKVL-CK-HT-GD1'!$A$4</definedName>
    <definedName name="GoBack">[10]Sheet1!GoBack</definedName>
    <definedName name="GT">[45]Name!$C$8</definedName>
    <definedName name="gv">[37]gVL!$Q$28</definedName>
    <definedName name="Heä_soá_laép_xaø_H">1.7</definedName>
    <definedName name="Heso1">'[42]HE SO'!$F$15</definedName>
    <definedName name="HQKT_DA">[31]cot_xa!$D$1:$M$65536</definedName>
    <definedName name="HSCT3">0.1</definedName>
    <definedName name="HSDN">2.5</definedName>
    <definedName name="hskk1">[17]chitiet!$D$4</definedName>
    <definedName name="HSNC">[27]Du_lieu!$C$6</definedName>
    <definedName name="_hso6">[29]Sheet7!$K$4</definedName>
    <definedName name="HTML_CodePage" hidden="1">950</definedName>
    <definedName name="HTML_Control" localSheetId="2" hidden="1">{"'Sheet1'!$L$16"}</definedName>
    <definedName name="HTML_Control" localSheetId="4" hidden="1">{"'Sheet1'!$L$16"}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4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IO">'[3]COAT&amp;WRAP-QIOT-#3'!#REF!</definedName>
    <definedName name="JPYVND2">'[41]Gtable(19)'!$C$5</definedName>
    <definedName name="Ka">'[45]Bid Price Schedule'!$J$6</definedName>
    <definedName name="Kc">'[45]Bid Price Schedule'!$N$6</definedName>
    <definedName name="Kd">'[45]Bid Price Schedule'!$P$6</definedName>
    <definedName name="kl">'[45]Bid Price Schedule'!$E$1:$E$65536</definedName>
    <definedName name="kno">[37]gVL!$Q$48</definedName>
    <definedName name="ku">[38]Sheet1!$H$42</definedName>
    <definedName name="L_Adjust">[8]Links!$H$1:$H$65536</definedName>
    <definedName name="L_AJE_Tot">[8]Links!$G$1:$G$65536</definedName>
    <definedName name="L_CY_Beg">[8]Links!$F$1:$F$65536</definedName>
    <definedName name="L_CY_End">[8]Links!$J$1:$J$65536</definedName>
    <definedName name="L_G">[13]Links!$C$1:$C$65536</definedName>
    <definedName name="L_PY_End">[8]Links!$K$1:$K$65536</definedName>
    <definedName name="L_RJE_Tot">[8]Links!$I$1:$I$65536</definedName>
    <definedName name="la">'[45]Bid Price Schedule'!$J$7</definedName>
    <definedName name="Lai_Vay_DT">'[26]DI-ESTI'!$A$8:$R$489</definedName>
    <definedName name="lc">'[45]Bid Price Schedule'!$N$7</definedName>
    <definedName name="LOCATION">[24]LEGEND!$D$7</definedName>
    <definedName name="_ma1">[23]Xuat152!$G$1:$G$65536</definedName>
    <definedName name="MAT">'[3]COAT&amp;WRAP-QIOT-#3'!#REF!</definedName>
    <definedName name="matien">[33]SCT!$O$1:$O$65536</definedName>
    <definedName name="mc">[25]Mong!$D$1:$M$65536</definedName>
    <definedName name="md">'[45]Bid Price Schedule'!$P$8</definedName>
    <definedName name="MF">'[3]COAT&amp;WRAP-QIOT-#3'!#REF!</definedName>
    <definedName name="mm" localSheetId="2" hidden="1">{"'Sheet1'!$L$16"}</definedName>
    <definedName name="mm" localSheetId="4" hidden="1">{"'Sheet1'!$L$16"}</definedName>
    <definedName name="mm" localSheetId="5" hidden="1">{"'Sheet1'!$L$16"}</definedName>
    <definedName name="mm" localSheetId="6" hidden="1">{"'Sheet1'!$L$16"}</definedName>
    <definedName name="mm" hidden="1">{"'Sheet1'!$L$16"}</definedName>
    <definedName name="MTCHC">[17]TNHCHINH!$K$38</definedName>
    <definedName name="N1IN">'[17]TONGKE3p '!$U$295</definedName>
    <definedName name="NCHC">[17]TNHCHINH!$J$38</definedName>
    <definedName name="nd">[37]gVL!$Q$30</definedName>
    <definedName name="NIG13p">'[17]TONGKE3p '!$T$295</definedName>
    <definedName name="nignc3p">'[17]CHITIET VL-NC'!$G$107</definedName>
    <definedName name="nigvl3p">'[17]CHITIET VL-NC'!$G$99</definedName>
    <definedName name="nlvl1">[17]chitiet!$G$302</definedName>
    <definedName name="nnm" hidden="1">25</definedName>
    <definedName name="nuoc">[16]gvl!$N$38</definedName>
    <definedName name="onhua150">[62]gVL!$N$61</definedName>
    <definedName name="othep50">[62]gVL!$N$60</definedName>
    <definedName name="P">'[3]PNT-QUOT-#3'!#REF!</definedName>
    <definedName name="PEJM">'[3]COAT&amp;WRAP-QIOT-#3'!#REF!</definedName>
    <definedName name="PF">'[3]PNT-QUOT-#3'!#REF!</definedName>
    <definedName name="pham">[21]Phamcap!$A$6:$E$33</definedName>
    <definedName name="phamc">[22]XL4Poppy!$C$9</definedName>
    <definedName name="phamca">[22]XL4Poppy!$A$26</definedName>
    <definedName name="PIP" localSheetId="2">BlankMacro1</definedName>
    <definedName name="PIP" localSheetId="4">BlankMacro1</definedName>
    <definedName name="PIP" localSheetId="5">BlankMacro1</definedName>
    <definedName name="PIP" localSheetId="6">BlankMacro1</definedName>
    <definedName name="PIP">BlankMacro1</definedName>
    <definedName name="PIPE2" localSheetId="2">BlankMacro1</definedName>
    <definedName name="PIPE2" localSheetId="4">BlankMacro1</definedName>
    <definedName name="PIPE2" localSheetId="5">BlankMacro1</definedName>
    <definedName name="PIPE2" localSheetId="6">BlankMacro1</definedName>
    <definedName name="PIPE2">BlankMacro1</definedName>
    <definedName name="PM" localSheetId="2">[64]IBASE!$AH$16:$AV$110</definedName>
    <definedName name="PM">[4]IBASE!$AH$16:$AV$110</definedName>
    <definedName name="PPP" localSheetId="2">BlankMacro1</definedName>
    <definedName name="PPP" localSheetId="4">BlankMacro1</definedName>
    <definedName name="PPP" localSheetId="5">BlankMacro1</definedName>
    <definedName name="PPP" localSheetId="6">BlankMacro1</definedName>
    <definedName name="PPP">BlankMacro1</definedName>
    <definedName name="_xlnm.Print_Area" localSheetId="0">'can doi ke toan'!$A$1:$F$139</definedName>
    <definedName name="_xlnm.Print_Area">#REF!</definedName>
    <definedName name="Print_Area_MI" localSheetId="2">[26]ESTI.!$A$1:$U$52</definedName>
    <definedName name="Print_Area_MI">[2]ESTI.!$A$1:$U$52</definedName>
    <definedName name="_xlnm.Print_Titles">#N/A</definedName>
    <definedName name="priority">'[48]SPL4-TOTAL'!$C$7:$D$67</definedName>
    <definedName name="PROJ">[24]LEGEND!$D$4</definedName>
    <definedName name="PT" localSheetId="2">BlankMacro1</definedName>
    <definedName name="PT" localSheetId="4">BlankMacro1</definedName>
    <definedName name="PT" localSheetId="5">BlankMacro1</definedName>
    <definedName name="PT" localSheetId="6">BlankMacro1</definedName>
    <definedName name="PT">BlankMacro1</definedName>
    <definedName name="PTNC">'[17]DON GIA'!$G$227</definedName>
    <definedName name="ptvt">'[60]ma-pt'!$A$6:$IV$228</definedName>
    <definedName name="py_retained_earnings">'[7]Income Statement'!$C$33</definedName>
    <definedName name="py_share_equity">'[7]Shareholders'' Equity'!$H$14</definedName>
    <definedName name="qlIII">[36]PSIII!$F$1:$G$3</definedName>
    <definedName name="QLIV">[36]PSIV!$F$2076:$G$2078</definedName>
    <definedName name="qq" localSheetId="2">BlankMacro1</definedName>
    <definedName name="qq" localSheetId="4">BlankMacro1</definedName>
    <definedName name="qq" localSheetId="5">BlankMacro1</definedName>
    <definedName name="qq" localSheetId="6">BlankMacro1</definedName>
    <definedName name="qq">BlankMacro1</definedName>
    <definedName name="rate">14000</definedName>
    <definedName name="RT">'[3]COAT&amp;WRAP-QIOT-#3'!#REF!</definedName>
    <definedName name="S_Adjust_Data">[8]Lead!$I$1:$I$63</definedName>
    <definedName name="S_AJE_Tot_Data">[8]Lead!$H$1:$H$63</definedName>
    <definedName name="S_CY_Beg_Data">[8]Lead!$F$1:$F$63</definedName>
    <definedName name="S_CY_End_Data">[8]Lead!$K$1:$K$63</definedName>
    <definedName name="S_PY_End_Data">[8]Lead!$M$1:$M$63</definedName>
    <definedName name="S_RJE_Tot_Data">[8]Lead!$J$1:$J$63</definedName>
    <definedName name="sanpham">[32]BANGMA!$A$6:$I$33</definedName>
    <definedName name="SB" localSheetId="2">[64]IBASE!$AH$7:$AL$14</definedName>
    <definedName name="SB">[4]IBASE!$AH$7:$AL$14</definedName>
    <definedName name="scr">[51]gVL!$Q$33</definedName>
    <definedName name="sdo">[50]gvl!$N$35</definedName>
    <definedName name="skd">[37]gVL!$Q$37</definedName>
    <definedName name="SORT">#REF!</definedName>
    <definedName name="SORT_AREA" localSheetId="2">'[26]DI-ESTI'!$A$8:$R$489</definedName>
    <definedName name="SORT_AREA">'[2]DI-ESTI'!$A$8:$R$489</definedName>
    <definedName name="SP">'[3]PNT-QUOT-#3'!#REF!</definedName>
    <definedName name="_SPL4">[49]SPL4!$C$7:$D$67</definedName>
    <definedName name="str">[50]gvl!$N$34</definedName>
    <definedName name="t12nc3p">'[17]CHITIET VL-NC'!$G$38</definedName>
    <definedName name="t12vl3p">'[17]CHITIET VL-NC'!$G$34</definedName>
    <definedName name="Taikhoan">'[55]Tai khoan'!$A$3:$C$93</definedName>
    <definedName name="tb">[37]gVL!$Q$29</definedName>
    <definedName name="TB_GM">'[6]Mapping Sheet'!$C$8:$F$2341</definedName>
    <definedName name="_tct3">[37]gVL!$Q$23</definedName>
    <definedName name="tdnc3p">'[17]CHITIET VL-NC'!$G$28</definedName>
    <definedName name="tdvl3p">'[17]CHITIET VL-NC'!$G$23</definedName>
    <definedName name="TextRefCopy39">[14]IFA!$H$3</definedName>
    <definedName name="TextRefCopyRangeCount" hidden="1">25</definedName>
    <definedName name="TG">[45]Name!$C$4</definedName>
    <definedName name="tha" localSheetId="2" hidden="1">{"'Sheet1'!$L$16"}</definedName>
    <definedName name="tha" localSheetId="4" hidden="1">{"'Sheet1'!$L$16"}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anhtien1">[19]Xuat152!$M$1:$M$65536</definedName>
    <definedName name="thinh">[59]gvl!$N$23</definedName>
    <definedName name="THK">'[3]COAT&amp;WRAP-QIOT-#3'!#REF!</definedName>
    <definedName name="thucthanh">'[52]Thuc thanh'!$E$29</definedName>
    <definedName name="TienUSD">[35]Dulieu!$K$1:$K$65536</definedName>
    <definedName name="Tiepdia">[17]Tiepdia!$A:$IV</definedName>
    <definedName name="Tim_lan_xuat_hien">[44]PTDG!$E$19:$E$1524</definedName>
    <definedName name="TkCto">[47]Tong_ke!$Q$5:$R$133</definedName>
    <definedName name="TMDT_THEO_NAM">'[18]DI-ESTI'!$A$8:$R$489</definedName>
    <definedName name="tno">[37]gVL!$Q$47</definedName>
    <definedName name="Tra_GTXLST">[53]DTCT!$C$10:$J$438</definedName>
    <definedName name="tra_vat_lieu1">'[58]tra-vat-lieu'!$G$4:$J$193</definedName>
    <definedName name="tra_VL_1">'[56]tra-vat-lieu'!$A$201:$H$215</definedName>
    <definedName name="TraTH">'[57]dtct cong'!$A$9:$A$649</definedName>
    <definedName name="TTDD">[17]TDTKP!$E$44+[17]TDTKP!$F$44+[17]TDTKP!$G$44</definedName>
    <definedName name="TTK3p">'[17]TONGKE3p '!$C$295</definedName>
    <definedName name="TYT" localSheetId="2">BlankMacro1</definedName>
    <definedName name="TYT" localSheetId="4">BlankMacro1</definedName>
    <definedName name="TYT" localSheetId="5">BlankMacro1</definedName>
    <definedName name="TYT" localSheetId="6">BlankMacro1</definedName>
    <definedName name="TYT">BlankMacro1</definedName>
    <definedName name="ui">'[42]HE SO'!$F$15</definedName>
    <definedName name="unitt" localSheetId="2">BlankMacro1</definedName>
    <definedName name="unitt" localSheetId="4">BlankMacro1</definedName>
    <definedName name="unitt" localSheetId="5">BlankMacro1</definedName>
    <definedName name="unitt" localSheetId="6">BlankMacro1</definedName>
    <definedName name="unitt">BlankMacro1</definedName>
    <definedName name="usd">[15]SUMMARY!$I$16</definedName>
    <definedName name="ut" localSheetId="2">BlankMacro1</definedName>
    <definedName name="ut" localSheetId="4">BlankMacro1</definedName>
    <definedName name="ut" localSheetId="5">BlankMacro1</definedName>
    <definedName name="ut" localSheetId="6">BlankMacro1</definedName>
    <definedName name="ut">BlankMacro1</definedName>
    <definedName name="VCVBT1">'[17]VCV-BE-TONG'!$G$11</definedName>
    <definedName name="VCVBT2">'[17]VCV-BE-TONG'!$G$17</definedName>
    <definedName name="vdkt">[37]gVL!$Q$55</definedName>
    <definedName name="VLHC">[17]TNHCHINH!$I$38</definedName>
    <definedName name="WIRE1">5</definedName>
    <definedName name="x4.1.1">'[43]4.1.1'!$G$46</definedName>
    <definedName name="x4.3.21">'[43]4.3.2'!$E$45</definedName>
    <definedName name="x4.3.22">'[43]4.3.2'!$F$45</definedName>
    <definedName name="XCCT">0.5</definedName>
    <definedName name="xfconc3p">'[17]CHITIET VL-NC'!$G$94</definedName>
    <definedName name="xfcovl3p">'[17]CHITIET VL-NC'!$G$90</definedName>
    <definedName name="xiggnc">'[17]CHITIET VL-NC'!$G$57</definedName>
    <definedName name="xiggvl">'[17]CHITIET VL-NC'!$G$53</definedName>
    <definedName name="xin190nc3p">'[17]CHITIET VL-NC'!$G$76</definedName>
    <definedName name="xin190vl3p">'[17]CHITIET VL-NC'!$G$72</definedName>
    <definedName name="xindnc3p">'[17]CHITIET VL-NC'!$G$85</definedName>
    <definedName name="xindvl3p">'[17]CHITIET VL-NC'!$G$80</definedName>
    <definedName name="xittnc">'[17]CHITIET VL-NC'!$G$48</definedName>
    <definedName name="xittvl">'[17]CHITIET VL-NC'!$G$44</definedName>
    <definedName name="xls" localSheetId="2" hidden="1">{"'Sheet1'!$L$16"}</definedName>
    <definedName name="xls" localSheetId="4" hidden="1">{"'Sheet1'!$L$16"}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m">[16]gvl!$N$16</definedName>
    <definedName name="XRefColumnsCount" hidden="1">3</definedName>
    <definedName name="XRefCopyRangeCount" hidden="1">8</definedName>
    <definedName name="XRefPasteRangeCount" hidden="1">9</definedName>
    <definedName name="Xuat_hien1">[54]DTCT!$A$7:$A$238</definedName>
    <definedName name="_xx1">'[43]3.1.1'!$E$166</definedName>
    <definedName name="_xx12">'[43]3.1.1'!$F$166</definedName>
    <definedName name="_xx2">'[43]3.1.1'!$F$166</definedName>
    <definedName name="xy2.5.1">'[43]2.5.1'!$E$164</definedName>
    <definedName name="xy5.3.1">'[43]5.3.1'!$E$72</definedName>
    <definedName name="xz2.5.1">'[43]2.5.1'!$F$164</definedName>
    <definedName name="xz5.3.1">'[43]5.3.1'!$F$72</definedName>
    <definedName name="_yy1">'[43]3.1.4'!$E$114</definedName>
    <definedName name="_yy2">'[43]3.1.4'!$F$114</definedName>
    <definedName name="z112.4.3">'[43]2.4.3'!$F$64</definedName>
    <definedName name="_zx1">'[43]2.5.1'!$A$11</definedName>
    <definedName name="ZYX">#REF!</definedName>
    <definedName name="ZZZ">#REF!</definedName>
    <definedName name="템플리트모듈1" localSheetId="2">BlankMacro1</definedName>
    <definedName name="템플리트모듈1" localSheetId="4">BlankMacro1</definedName>
    <definedName name="템플리트모듈1" localSheetId="5">BlankMacro1</definedName>
    <definedName name="템플리트모듈1" localSheetId="6">BlankMacro1</definedName>
    <definedName name="템플리트모듈1">BlankMacro1</definedName>
    <definedName name="템플리트모듈2" localSheetId="2">BlankMacro1</definedName>
    <definedName name="템플리트모듈2" localSheetId="4">BlankMacro1</definedName>
    <definedName name="템플리트모듈2" localSheetId="5">BlankMacro1</definedName>
    <definedName name="템플리트모듈2" localSheetId="6">BlankMacro1</definedName>
    <definedName name="템플리트모듈2">BlankMacro1</definedName>
    <definedName name="템플리트모듈3" localSheetId="2">BlankMacro1</definedName>
    <definedName name="템플리트모듈3" localSheetId="4">BlankMacro1</definedName>
    <definedName name="템플리트모듈3" localSheetId="5">BlankMacro1</definedName>
    <definedName name="템플리트모듈3" localSheetId="6">BlankMacro1</definedName>
    <definedName name="템플리트모듈3">BlankMacro1</definedName>
    <definedName name="템플리트모듈4" localSheetId="2">BlankMacro1</definedName>
    <definedName name="템플리트모듈4" localSheetId="4">BlankMacro1</definedName>
    <definedName name="템플리트모듈4" localSheetId="5">BlankMacro1</definedName>
    <definedName name="템플리트모듈4" localSheetId="6">BlankMacro1</definedName>
    <definedName name="템플리트모듈4">BlankMacro1</definedName>
    <definedName name="템플리트모듈5" localSheetId="2">BlankMacro1</definedName>
    <definedName name="템플리트모듈5" localSheetId="4">BlankMacro1</definedName>
    <definedName name="템플리트모듈5" localSheetId="5">BlankMacro1</definedName>
    <definedName name="템플리트모듈5" localSheetId="6">BlankMacro1</definedName>
    <definedName name="템플리트모듈5">BlankMacro1</definedName>
    <definedName name="템플리트모듈6" localSheetId="2">BlankMacro1</definedName>
    <definedName name="템플리트모듈6" localSheetId="4">BlankMacro1</definedName>
    <definedName name="템플리트모듈6" localSheetId="5">BlankMacro1</definedName>
    <definedName name="템플리트모듈6" localSheetId="6">BlankMacro1</definedName>
    <definedName name="템플리트모듈6">BlankMacro1</definedName>
    <definedName name="피팅" localSheetId="2">BlankMacro1</definedName>
    <definedName name="피팅" localSheetId="4">BlankMacro1</definedName>
    <definedName name="피팅" localSheetId="5">BlankMacro1</definedName>
    <definedName name="피팅" localSheetId="6">BlankMacro1</definedName>
    <definedName name="피팅">BlankMacro1</definedName>
  </definedNames>
  <calcPr calcId="124519" fullCalcOnLoad="1"/>
</workbook>
</file>

<file path=xl/calcChain.xml><?xml version="1.0" encoding="utf-8"?>
<calcChain xmlns="http://schemas.openxmlformats.org/spreadsheetml/2006/main">
  <c r="C7" i="8"/>
  <c r="C8"/>
  <c r="C9"/>
  <c r="C10"/>
  <c r="C11"/>
  <c r="C12"/>
  <c r="K13"/>
  <c r="C13" s="1"/>
  <c r="D14"/>
  <c r="E14"/>
  <c r="F14"/>
  <c r="F26" s="1"/>
  <c r="G14"/>
  <c r="H14"/>
  <c r="I14"/>
  <c r="J14"/>
  <c r="J26" s="1"/>
  <c r="C17"/>
  <c r="C18"/>
  <c r="C21"/>
  <c r="K21"/>
  <c r="K22" s="1"/>
  <c r="D22"/>
  <c r="C22" s="1"/>
  <c r="E22"/>
  <c r="E26" s="1"/>
  <c r="F22"/>
  <c r="G22"/>
  <c r="H22"/>
  <c r="I22"/>
  <c r="I26" s="1"/>
  <c r="J22"/>
  <c r="D25"/>
  <c r="C25" s="1"/>
  <c r="E25"/>
  <c r="F25"/>
  <c r="G25"/>
  <c r="H25"/>
  <c r="I25"/>
  <c r="J25"/>
  <c r="K25"/>
  <c r="D26"/>
  <c r="G26"/>
  <c r="H26"/>
  <c r="C7" i="7"/>
  <c r="C8"/>
  <c r="C9"/>
  <c r="C10"/>
  <c r="C11"/>
  <c r="C12"/>
  <c r="D13"/>
  <c r="C13" s="1"/>
  <c r="E13"/>
  <c r="E25" s="1"/>
  <c r="F13"/>
  <c r="G13"/>
  <c r="H13"/>
  <c r="H25" s="1"/>
  <c r="I13"/>
  <c r="I25" s="1"/>
  <c r="J13"/>
  <c r="K13"/>
  <c r="C15"/>
  <c r="C16"/>
  <c r="F16"/>
  <c r="C17"/>
  <c r="C19"/>
  <c r="C20"/>
  <c r="D21"/>
  <c r="C21" s="1"/>
  <c r="E21"/>
  <c r="F21"/>
  <c r="F25" s="1"/>
  <c r="G21"/>
  <c r="H21"/>
  <c r="I21"/>
  <c r="J21"/>
  <c r="J25" s="1"/>
  <c r="K21"/>
  <c r="D24"/>
  <c r="C24" s="1"/>
  <c r="E24"/>
  <c r="F24"/>
  <c r="G24"/>
  <c r="H24"/>
  <c r="I24"/>
  <c r="J24"/>
  <c r="K24"/>
  <c r="G25"/>
  <c r="K25"/>
  <c r="C7" i="6"/>
  <c r="C8"/>
  <c r="C9"/>
  <c r="C10"/>
  <c r="C11"/>
  <c r="C12"/>
  <c r="C13"/>
  <c r="C14"/>
  <c r="D15"/>
  <c r="E15"/>
  <c r="F15"/>
  <c r="F28" s="1"/>
  <c r="G15"/>
  <c r="H15"/>
  <c r="I15"/>
  <c r="J15"/>
  <c r="J28" s="1"/>
  <c r="K15"/>
  <c r="L15"/>
  <c r="C18"/>
  <c r="C19"/>
  <c r="G19"/>
  <c r="C20"/>
  <c r="C21"/>
  <c r="C22"/>
  <c r="G22"/>
  <c r="H22"/>
  <c r="C23"/>
  <c r="D24"/>
  <c r="E24"/>
  <c r="F24"/>
  <c r="G24"/>
  <c r="C24" s="1"/>
  <c r="H24"/>
  <c r="I24"/>
  <c r="J24"/>
  <c r="K24"/>
  <c r="L24"/>
  <c r="D27"/>
  <c r="E27"/>
  <c r="C27" s="1"/>
  <c r="F27"/>
  <c r="G27"/>
  <c r="H27"/>
  <c r="I27"/>
  <c r="J27"/>
  <c r="K27"/>
  <c r="L27"/>
  <c r="D28"/>
  <c r="E28"/>
  <c r="G28"/>
  <c r="H28"/>
  <c r="I28"/>
  <c r="K28"/>
  <c r="L28"/>
  <c r="E9" i="5"/>
  <c r="F9"/>
  <c r="E20"/>
  <c r="F20"/>
  <c r="E30"/>
  <c r="F30"/>
  <c r="E38"/>
  <c r="F38"/>
  <c r="E39"/>
  <c r="E49" s="1"/>
  <c r="E53" s="1"/>
  <c r="F39"/>
  <c r="E47"/>
  <c r="F47"/>
  <c r="F49"/>
  <c r="F53" s="1"/>
  <c r="N182" i="1"/>
  <c r="K128"/>
  <c r="H128"/>
  <c r="T125"/>
  <c r="W125" s="1"/>
  <c r="W126" s="1"/>
  <c r="W128"/>
  <c r="T119"/>
  <c r="N119"/>
  <c r="T38"/>
  <c r="N38"/>
  <c r="N31"/>
  <c r="N28" s="1"/>
  <c r="N46" s="1"/>
  <c r="N336"/>
  <c r="N331" s="1"/>
  <c r="N304"/>
  <c r="N305" s="1"/>
  <c r="N183"/>
  <c r="N195"/>
  <c r="Q125"/>
  <c r="Q126" s="1"/>
  <c r="N124"/>
  <c r="N126" s="1"/>
  <c r="N166"/>
  <c r="R166"/>
  <c r="V166"/>
  <c r="J166"/>
  <c r="J16" i="2"/>
  <c r="N321" i="1"/>
  <c r="N322" s="1"/>
  <c r="N267"/>
  <c r="N194"/>
  <c r="T169"/>
  <c r="K132"/>
  <c r="H132" s="1"/>
  <c r="R162"/>
  <c r="V162" s="1"/>
  <c r="N163"/>
  <c r="R163" s="1"/>
  <c r="N115"/>
  <c r="N75"/>
  <c r="N82" s="1"/>
  <c r="N24"/>
  <c r="T336"/>
  <c r="T332"/>
  <c r="T331" s="1"/>
  <c r="N283"/>
  <c r="T283"/>
  <c r="T328"/>
  <c r="N328"/>
  <c r="T296"/>
  <c r="N296"/>
  <c r="J150"/>
  <c r="N7"/>
  <c r="G33" i="2"/>
  <c r="N164" i="1"/>
  <c r="V155"/>
  <c r="V156"/>
  <c r="V157"/>
  <c r="J158"/>
  <c r="V158" s="1"/>
  <c r="V159"/>
  <c r="V160"/>
  <c r="V161"/>
  <c r="J162"/>
  <c r="T183"/>
  <c r="R150"/>
  <c r="V143"/>
  <c r="N143"/>
  <c r="N150"/>
  <c r="W124"/>
  <c r="T126"/>
  <c r="H124"/>
  <c r="K124" s="1"/>
  <c r="T322"/>
  <c r="N359"/>
  <c r="N338"/>
  <c r="T107"/>
  <c r="T100"/>
  <c r="T96"/>
  <c r="T16"/>
  <c r="T24" s="1"/>
  <c r="N70"/>
  <c r="H12" i="2"/>
  <c r="J12" s="1"/>
  <c r="H6"/>
  <c r="I13"/>
  <c r="I20" s="1"/>
  <c r="J10"/>
  <c r="H9"/>
  <c r="B6"/>
  <c r="B13" s="1"/>
  <c r="B20" s="1"/>
  <c r="J15"/>
  <c r="C20"/>
  <c r="D20"/>
  <c r="E20"/>
  <c r="F20"/>
  <c r="G20"/>
  <c r="J7"/>
  <c r="J8"/>
  <c r="J9"/>
  <c r="J11"/>
  <c r="J14"/>
  <c r="J17"/>
  <c r="J18"/>
  <c r="J19"/>
  <c r="T338" i="1"/>
  <c r="N354"/>
  <c r="T359"/>
  <c r="T354"/>
  <c r="N144"/>
  <c r="N146" s="1"/>
  <c r="N145"/>
  <c r="J146"/>
  <c r="N19"/>
  <c r="N314"/>
  <c r="T314"/>
  <c r="T305"/>
  <c r="T269"/>
  <c r="T234"/>
  <c r="T235" s="1"/>
  <c r="T240" s="1"/>
  <c r="T241" s="1"/>
  <c r="N234"/>
  <c r="N235" s="1"/>
  <c r="N240" s="1"/>
  <c r="N241" s="1"/>
  <c r="T186"/>
  <c r="T200" s="1"/>
  <c r="N186"/>
  <c r="N200" s="1"/>
  <c r="Q132"/>
  <c r="T108"/>
  <c r="N108"/>
  <c r="N96"/>
  <c r="W77"/>
  <c r="W78"/>
  <c r="W75"/>
  <c r="W82" s="1"/>
  <c r="T75"/>
  <c r="T82" s="1"/>
  <c r="Q75"/>
  <c r="Q82" s="1"/>
  <c r="Q78"/>
  <c r="Q77"/>
  <c r="T70"/>
  <c r="T28"/>
  <c r="T46" s="1"/>
  <c r="T7"/>
  <c r="R164" l="1"/>
  <c r="V163"/>
  <c r="V164" s="1"/>
  <c r="C28" i="6"/>
  <c r="H125" i="1"/>
  <c r="C15" i="6"/>
  <c r="D25" i="7"/>
  <c r="C25" s="1"/>
  <c r="K14" i="8"/>
  <c r="K26" s="1"/>
  <c r="C26" s="1"/>
  <c r="J6" i="2"/>
  <c r="J13" s="1"/>
  <c r="J20" s="1"/>
  <c r="H13"/>
  <c r="H20" s="1"/>
  <c r="J164" i="1"/>
  <c r="K125" l="1"/>
  <c r="K126" s="1"/>
  <c r="H126"/>
  <c r="C14" i="8"/>
</calcChain>
</file>

<file path=xl/comments1.xml><?xml version="1.0" encoding="utf-8"?>
<comments xmlns="http://schemas.openxmlformats.org/spreadsheetml/2006/main">
  <authors>
    <author>Name</author>
  </authors>
  <commentList>
    <comment ref="J15" authorId="0">
      <text>
        <r>
          <rPr>
            <b/>
            <sz val="8"/>
            <color indexed="81"/>
            <rFont val="Tahoma"/>
          </rPr>
          <t>Name:</t>
        </r>
        <r>
          <rPr>
            <sz val="8"/>
            <color indexed="81"/>
            <rFont val="Tahoma"/>
          </rPr>
          <t xml:space="preserve">
loi nhuan chua pp muc 420 BCDKT</t>
        </r>
      </text>
    </comment>
    <comment ref="H16" authorId="0">
      <text>
        <r>
          <rPr>
            <b/>
            <sz val="8"/>
            <color indexed="81"/>
            <rFont val="Tahoma"/>
          </rPr>
          <t>Name:</t>
        </r>
        <r>
          <rPr>
            <sz val="8"/>
            <color indexed="81"/>
            <rFont val="Tahoma"/>
          </rPr>
          <t xml:space="preserve">
421,2
</t>
        </r>
      </text>
    </comment>
    <comment ref="C20" authorId="0">
      <text>
        <r>
          <rPr>
            <b/>
            <sz val="8"/>
            <color indexed="81"/>
            <rFont val="Tahoma"/>
          </rPr>
          <t>Name:</t>
        </r>
        <r>
          <rPr>
            <sz val="8"/>
            <color indexed="81"/>
            <rFont val="Tahoma"/>
          </rPr>
          <t xml:space="preserve">
ma 413 bcdkt
</t>
        </r>
      </text>
    </comment>
  </commentList>
</comments>
</file>

<file path=xl/sharedStrings.xml><?xml version="1.0" encoding="utf-8"?>
<sst xmlns="http://schemas.openxmlformats.org/spreadsheetml/2006/main" count="1049" uniqueCount="748">
  <si>
    <t>VI. Thông tin bổ sung cho các khoản mục trình bày trong Bảng cân đối kế toán</t>
  </si>
  <si>
    <t>1. Tiền</t>
  </si>
  <si>
    <t>- Tiền mặt</t>
  </si>
  <si>
    <t>- Tiền gửi ngân hàng không kỳ hạn</t>
  </si>
  <si>
    <t>- Tiền đang chuyển</t>
  </si>
  <si>
    <t>Cuối năm</t>
  </si>
  <si>
    <t>Đơn vị tính: Đồng</t>
  </si>
  <si>
    <t>Đầu năm</t>
  </si>
  <si>
    <t>Cộng</t>
  </si>
  <si>
    <t>2. Các khoản đầu tư tài chính</t>
  </si>
  <si>
    <t>Giá gốc</t>
  </si>
  <si>
    <t>Giá trị hợp lý</t>
  </si>
  <si>
    <t>Dự phòng</t>
  </si>
  <si>
    <t>a) Chứng khoán kinh doanh</t>
  </si>
  <si>
    <t>b) Đầu tư nắm giữ đến ngày đáo hạn</t>
  </si>
  <si>
    <t>c) Đầu tư góp vốn vào đơn vị khác</t>
  </si>
  <si>
    <t>3. Phải thu của khách hàng</t>
  </si>
  <si>
    <t>a) Phải thu của khách hàng ngắn hạn</t>
  </si>
  <si>
    <t>- Chi tiết các khoản phải thu của khách hàng chiếm từ 10% trở lên trên tổng phải thu khách hàng</t>
  </si>
  <si>
    <t>- Các khoản phải thu khách hàng khác</t>
  </si>
  <si>
    <t>b) Phải thu của khách hàng dài hạn</t>
  </si>
  <si>
    <t>c) Phải thu của khách hàng là các bên liên quan</t>
  </si>
  <si>
    <t>4. Phải thu khác</t>
  </si>
  <si>
    <t>Giá trị</t>
  </si>
  <si>
    <t>a) Ngắn hạn</t>
  </si>
  <si>
    <t>- Phải thu về cổ phần hóa</t>
  </si>
  <si>
    <t>- Phải thu về cổ tức và lợi nhuận được chia</t>
  </si>
  <si>
    <t>- Phải thu người lao động</t>
  </si>
  <si>
    <t>- Ký cược, ký quỹ</t>
  </si>
  <si>
    <t>- Cho mượn</t>
  </si>
  <si>
    <t>- Các khoản chi hộ</t>
  </si>
  <si>
    <t>- Phải thu khác</t>
  </si>
  <si>
    <t>b) Dài hạn</t>
  </si>
  <si>
    <t>5. Tài sản thiếu chờ xử lý</t>
  </si>
  <si>
    <t>Số lượng</t>
  </si>
  <si>
    <t>a) Tiền</t>
  </si>
  <si>
    <t>b) Hàng tồn kho</t>
  </si>
  <si>
    <t>c) TSCĐ</t>
  </si>
  <si>
    <t>d) Tài sản khác</t>
  </si>
  <si>
    <t>6. Nợ xấu</t>
  </si>
  <si>
    <t>Giá trị có thể thu hồi</t>
  </si>
  <si>
    <t>- Tổng giá trị các khoản phải thu, cho vay quá hạn thanh toán hoặc quá hạn nhưng khó có khả năng thu hồi</t>
  </si>
  <si>
    <t>+ Đối tượng</t>
  </si>
  <si>
    <t>- Thông tin về các khoản tiền phạt, phải thu về lãi trả chậm... Phát sinh từ các khoản nợ quá hạn nhưng không được ghi nhận doanh thu;</t>
  </si>
  <si>
    <t>- Khả năng thu hồi nợ phải thu quá hạn</t>
  </si>
  <si>
    <t>7. Hàng tồn kho</t>
  </si>
  <si>
    <t>- Nguyên liệu, vật liệu</t>
  </si>
  <si>
    <t>- Công cụ, dụng cụ</t>
  </si>
  <si>
    <t>- Chi phí sản xuất kinh doanh dở dang</t>
  </si>
  <si>
    <t>- Thành phẩm</t>
  </si>
  <si>
    <t>8. Tài sản dở dang dài hạn</t>
  </si>
  <si>
    <t>a) Chi phí sản xuất, kinh doanh dở dang dài hạn</t>
  </si>
  <si>
    <t>b) Xây dựng cơ bản dở dang (Chi tiết cho các công trình chiếm từ 10% trên tổng giá trị XDCB)</t>
  </si>
  <si>
    <t>- Sửa chữa</t>
  </si>
  <si>
    <t>12. Tăng, giảm bất động sản đầu tư:</t>
  </si>
  <si>
    <t>Khoản mục</t>
  </si>
  <si>
    <t>Số đầu năm</t>
  </si>
  <si>
    <t>Số cuối năm</t>
  </si>
  <si>
    <t>Giảm          trong năm</t>
  </si>
  <si>
    <t>a) Bất động sản đầu tư cho thuê</t>
  </si>
  <si>
    <t>Nguyên giá</t>
  </si>
  <si>
    <t>Giá trị hao mòn lũy kế</t>
  </si>
  <si>
    <t>Giá trị còn lại</t>
  </si>
  <si>
    <t>b) Bất động sản đầu tư nắm giữ chờ tăng giá</t>
  </si>
  <si>
    <t>13. Chi phí trả trước</t>
  </si>
  <si>
    <t>- Chi phí trả trước về thuê hoạt động TSCĐ</t>
  </si>
  <si>
    <t>- Công cụ, dụng cụ xuất dùng</t>
  </si>
  <si>
    <t>- Các khoản khác</t>
  </si>
  <si>
    <t>14. Tài sản khác</t>
  </si>
  <si>
    <t>15. Vay và nợ thuê tài chính</t>
  </si>
  <si>
    <t>Trong năm</t>
  </si>
  <si>
    <t>Tăng</t>
  </si>
  <si>
    <t>Giảm</t>
  </si>
  <si>
    <t>a) Vay ngắn hạn</t>
  </si>
  <si>
    <t>b) Vay dài hạn</t>
  </si>
  <si>
    <t>c) Các khoản nợ thuê tài chính</t>
  </si>
  <si>
    <t>Thời hạn</t>
  </si>
  <si>
    <t>Năm nay</t>
  </si>
  <si>
    <t>Năm trước</t>
  </si>
  <si>
    <t>Tổng khoản thanh toán thuê tài chính</t>
  </si>
  <si>
    <t>Trả tiền lãi thuê</t>
  </si>
  <si>
    <t>Trả nợ gốc</t>
  </si>
  <si>
    <t>Từ 1 năm trở xuống</t>
  </si>
  <si>
    <t>Trên 1 năm đến 5 năm</t>
  </si>
  <si>
    <t>Trên 5 năm</t>
  </si>
  <si>
    <t>d) Số vay và nợ thuê tài chính quá hạn chưa thanh toán</t>
  </si>
  <si>
    <t>- Vay</t>
  </si>
  <si>
    <t>- Nợ thuê tài chính</t>
  </si>
  <si>
    <t>đ) Thuyết minh chi tiết về các khoản vay và nợ thuê tài chính đối với các bên liên quan</t>
  </si>
  <si>
    <t>16. Phải trả người bán</t>
  </si>
  <si>
    <t>Số có khả năng trả nợ</t>
  </si>
  <si>
    <t>a) Các khoản phải trả người bán ngắn hạn</t>
  </si>
  <si>
    <t>- Phải trả cho các đối tượng khác</t>
  </si>
  <si>
    <t>b) Các khoản phải trả người bán dài hạn</t>
  </si>
  <si>
    <t>d) Phải trả người bán là các bên liên quan</t>
  </si>
  <si>
    <t>c) Số nợ quá hạn chưa thanh toán</t>
  </si>
  <si>
    <t>17. Thuế và các khoản phải nộp nhà nước</t>
  </si>
  <si>
    <t>Số phải nộp trong năm</t>
  </si>
  <si>
    <t>Số đã thực nộp trong năm</t>
  </si>
  <si>
    <t>a) Phải nộp</t>
  </si>
  <si>
    <t>b) Phải thu</t>
  </si>
  <si>
    <t>18. Chi phí phải trả</t>
  </si>
  <si>
    <t>19. Phải trả khác</t>
  </si>
  <si>
    <t>- Kinh phí công đoàn</t>
  </si>
  <si>
    <t>- Bảo hiểm xã hội</t>
  </si>
  <si>
    <t>- Bảo hiểm y tế</t>
  </si>
  <si>
    <t>- Cổ tức, lợi nhuận phải trả</t>
  </si>
  <si>
    <t>- Các khoản phải trả, phải nộp khác</t>
  </si>
  <si>
    <t>- Nhận ký quỹ, ký cược dài hạn</t>
  </si>
  <si>
    <t>20. Doanh thu chưa thực hiện</t>
  </si>
  <si>
    <t>c) Khả năng không thực hiện được hợp đồng với khách hàng</t>
  </si>
  <si>
    <t>21. Trái phiếu phát hành</t>
  </si>
  <si>
    <t>21.1 Trái phiếu thường</t>
  </si>
  <si>
    <t>21.2 Trái phiếu chuyển đổi</t>
  </si>
  <si>
    <t>Lãi suất</t>
  </si>
  <si>
    <t xml:space="preserve"> Kỳ hạn</t>
  </si>
  <si>
    <t>a) Tài sản thuế thu nhập hoãn lại</t>
  </si>
  <si>
    <t>b) Tài sản thuế thu nhập hoãn lại phải trả</t>
  </si>
  <si>
    <t>A</t>
  </si>
  <si>
    <t>Số dư đầu năm trước</t>
  </si>
  <si>
    <t xml:space="preserve"> - Tăng vốn trong năm trước</t>
  </si>
  <si>
    <t xml:space="preserve"> - Lãi trong năm trước</t>
  </si>
  <si>
    <t xml:space="preserve"> - Tăng khác</t>
  </si>
  <si>
    <t xml:space="preserve"> - Giảm vốn trong năm trước</t>
  </si>
  <si>
    <t xml:space="preserve"> - Lỗ trong năm trước</t>
  </si>
  <si>
    <t xml:space="preserve"> - Giảm khác</t>
  </si>
  <si>
    <t xml:space="preserve"> - Tăng vốn trong năm nay</t>
  </si>
  <si>
    <t xml:space="preserve"> - Lãi trong năm nay</t>
  </si>
  <si>
    <t xml:space="preserve"> - Tăng khác </t>
  </si>
  <si>
    <t xml:space="preserve"> - Giảm vốn trong năm nay</t>
  </si>
  <si>
    <t xml:space="preserve"> - Lỗ trong năm nay</t>
  </si>
  <si>
    <t xml:space="preserve">Cuối năm </t>
  </si>
  <si>
    <t xml:space="preserve"> - Vốn góp của nhà nước</t>
  </si>
  <si>
    <t xml:space="preserve"> - Vốn góp cổ phần</t>
  </si>
  <si>
    <t xml:space="preserve"> - …..</t>
  </si>
  <si>
    <t xml:space="preserve">Cộng </t>
  </si>
  <si>
    <t xml:space="preserve"> - Vốn đầu tư của chủ sở hữu</t>
  </si>
  <si>
    <t xml:space="preserve">   + Vốn góp đầu năm</t>
  </si>
  <si>
    <t xml:space="preserve">   + Vốn góp tăng trong năm</t>
  </si>
  <si>
    <t xml:space="preserve">   + Vốn góp giảm trong năm</t>
  </si>
  <si>
    <t xml:space="preserve">   + Vốn góp cuối năm</t>
  </si>
  <si>
    <t xml:space="preserve"> - Cổ tức, lợi nhuận đã chia</t>
  </si>
  <si>
    <t xml:space="preserve">d) Cổ phiếu </t>
  </si>
  <si>
    <t xml:space="preserve"> - Số lượng cổ phiếu đăng ký phát hành</t>
  </si>
  <si>
    <t xml:space="preserve"> - Số lượng cổ phiếu phổ thông </t>
  </si>
  <si>
    <t xml:space="preserve">  + Cổ phiếu phổ thông bán ra ngoài công chúng</t>
  </si>
  <si>
    <t xml:space="preserve">  + Cổ phiếu ưu đãi</t>
  </si>
  <si>
    <t xml:space="preserve"> - Số lượng cổ phiếu được mua lại</t>
  </si>
  <si>
    <t xml:space="preserve">  + Cổ phiếu phổ thông</t>
  </si>
  <si>
    <t xml:space="preserve"> - Số lượng cổ phiếu được lưu hành</t>
  </si>
  <si>
    <t>* Mệnh giá cổ phiếu đang lưu hành:</t>
  </si>
  <si>
    <t>đ) Cổ tức</t>
  </si>
  <si>
    <t xml:space="preserve"> - Cổ tức đã công bố sau ngày kết thúc kỳ kế toán năm:</t>
  </si>
  <si>
    <t xml:space="preserve">  + Cổ tức đã công bố trên cổ phiếu phổ thông:</t>
  </si>
  <si>
    <t xml:space="preserve">  + Cổ tức đã công bố trên cổ phiếu ưu đãi:</t>
  </si>
  <si>
    <t xml:space="preserve"> - Cổ tức của cổ phiếu ưu đãi luỹ kế chưa được ghi nhận:</t>
  </si>
  <si>
    <t>e) Các quỹ của doanh nghiệp</t>
  </si>
  <si>
    <t>- Quỹ hỗ trợ sắp xếp doanh nghiệp</t>
  </si>
  <si>
    <t>- Qũy đầu tư phát triển</t>
  </si>
  <si>
    <t>- Quỹ khác thuộc vốn chủ sở hữu</t>
  </si>
  <si>
    <t>g) Thu nhập và chi phí, lãi hoặc lỗ được ghi nhận trực tiếp vào vốn chủ sở hữu theo quy định của các chuẩn mực kế toán cụ thể.</t>
  </si>
  <si>
    <t>26. Chênh lệch đánh giá lại tài sản</t>
  </si>
  <si>
    <t>Lí do thay đổi giữa số đầu năm và cuối năm</t>
  </si>
  <si>
    <t>27. Chênh lệch tỷ giá</t>
  </si>
  <si>
    <t>- Chênh lệch tỷ giá do chuyển đổi BCTC lập bằng ngoại tệ sang VND</t>
  </si>
  <si>
    <t>28. Nguồn kinh phí</t>
  </si>
  <si>
    <t>- Nguồn kinh phí được cấp trong năm</t>
  </si>
  <si>
    <t>- Chi sự nghiệp</t>
  </si>
  <si>
    <t>- Nguồn kinh phí còn lại cuối năm</t>
  </si>
  <si>
    <t>29. Các khoản mục ngoài Bảng Cân đối kế toán</t>
  </si>
  <si>
    <t>a) Tài sản thuê ngoài: Tổng số tiền thuê tối thiểu trong tương lai của hợp đồng thuê hoạt động tài sản không hủy ngang theo các thời hạn</t>
  </si>
  <si>
    <t>- Từ 1 năm trở xuống</t>
  </si>
  <si>
    <t>- Trên 1 năm đến 5 năm</t>
  </si>
  <si>
    <t>- Trên 5 năm</t>
  </si>
  <si>
    <t>b) Tài sản nhận giữ hộ</t>
  </si>
  <si>
    <t>c) Ngoại tệ các loại</t>
  </si>
  <si>
    <t>d) Vàng tiền tệ</t>
  </si>
  <si>
    <t>đ) Nợ khó đòi đã xử lý</t>
  </si>
  <si>
    <t>e) Các thông tin khác về các khoản mục ngoài Bảng Cân đối kế toán.</t>
  </si>
  <si>
    <t>VII. Thông tin bổ sung cho các khoản mục trình bày trong Báo cáo kết quả hoạt động kinh doanh</t>
  </si>
  <si>
    <t>1. Tổng doanh thu bán hàng và cung cấp dịch vụ</t>
  </si>
  <si>
    <t>- Doanh thu bán hàng:</t>
  </si>
  <si>
    <t>- Doanh thu cung cấp dịch vụ:</t>
  </si>
  <si>
    <t>Trong đó</t>
  </si>
  <si>
    <t>2. Các khoản giảm trừ doanh thu</t>
  </si>
  <si>
    <t>- Chiết khấu thương mại</t>
  </si>
  <si>
    <t>- Giảm giá hàng bán</t>
  </si>
  <si>
    <t>- Hàng bán bị trả lại</t>
  </si>
  <si>
    <t>3. Giá vốn hàng bán</t>
  </si>
  <si>
    <t>- Giá vốn của hàng hóa đã bán:</t>
  </si>
  <si>
    <t>- Giá vốn của thành phẩm đã bán:</t>
  </si>
  <si>
    <t>- Giá vốn của dịch vụ đã cung cấp</t>
  </si>
  <si>
    <t>- Dự phòng giảm giá hàng tồn kho:</t>
  </si>
  <si>
    <t>- Các khoản ghi giảm giá vốn hàng bán:</t>
  </si>
  <si>
    <t>4. Doanh thu hoạt động tài chính</t>
  </si>
  <si>
    <t>- Lãi tiền gửi, tiền cho vay</t>
  </si>
  <si>
    <t>- Lãi bán các khoản đầu tư:</t>
  </si>
  <si>
    <t>- Cổ tức, lợi nhuận được chia:</t>
  </si>
  <si>
    <t>- Lãi chênh lệch tỉ giá:</t>
  </si>
  <si>
    <t>- Lãi bán hàng trả chậm, chiết khấu thanh toán;</t>
  </si>
  <si>
    <t>- Doanh thu hoạt động tài chính khác</t>
  </si>
  <si>
    <t>5. Chi phí tài chính</t>
  </si>
  <si>
    <t xml:space="preserve"> - Lãi tiền vay</t>
  </si>
  <si>
    <t>- Chiết khấu thanh toán, lãi bán hàng trả chậm:</t>
  </si>
  <si>
    <t>- Lỗ do thanh lý các khoản đầu tư tài chính:</t>
  </si>
  <si>
    <t>- Lỗ chênh lệch tỷ giá:</t>
  </si>
  <si>
    <t>- Chi phí tài chính khác:</t>
  </si>
  <si>
    <t>- Các khoản ghi giảm chi phí tài chính</t>
  </si>
  <si>
    <t>6. Thu nhập khác</t>
  </si>
  <si>
    <t>- Thanh lý, nhượng bán TSCĐ:</t>
  </si>
  <si>
    <t>- Lãi do đánh giá lại tài sản:</t>
  </si>
  <si>
    <t>- Tiền phạt thu được:</t>
  </si>
  <si>
    <t>- Thuế được giảm:</t>
  </si>
  <si>
    <t>- Các khoản khác:</t>
  </si>
  <si>
    <t>7. Chi phí khác</t>
  </si>
  <si>
    <t>- Giá trị còn lại TSCĐ và chi phí thanh lý, nhượng bán TSCĐ:</t>
  </si>
  <si>
    <t>8. Chi phí bán hàng và chi phí quản lý doanh nghiệp</t>
  </si>
  <si>
    <t>a) Các khoản chi phí quản lý doanh nghiệp phát sinh trong kỳ:</t>
  </si>
  <si>
    <t>- Chi phí nhân công</t>
  </si>
  <si>
    <t>- Chi phí khấu hao tài sản cố định</t>
  </si>
  <si>
    <t>- Chi phí dịch vụ mua ngoài</t>
  </si>
  <si>
    <t>- Chi phí khác bằng tiền</t>
  </si>
  <si>
    <t>- Chi phí nguyên liệu, vật liệu</t>
  </si>
  <si>
    <t>b) Các khoản chi phí bán hàng phát sinh trong kỳ:</t>
  </si>
  <si>
    <t>c) Các khoản ghi giảm chi phí bán hàng và chi phí quản lý doanh nghiệp</t>
  </si>
  <si>
    <t>- Hoàn nhập dự phòng bảo hành sản phẩm, hàng hóa:</t>
  </si>
  <si>
    <t>- Các khoản ghi giảm khác</t>
  </si>
  <si>
    <t>9. Chi phí sản xuất kinh doanh theo yếu tố</t>
  </si>
  <si>
    <t>10. Chi phí thuế thu nhập doanh nghiệp hiện hành</t>
  </si>
  <si>
    <t>- Chi phí thuế thu nhập doanh nghiệp tính trên thu nhập chịu thuế năm hiện hành</t>
  </si>
  <si>
    <t>- Điều chỉnh chi phí thuế thu nhập doanh nghiệp của các năm trước vào chi phí thuế thu nhập hiện hành năm nay</t>
  </si>
  <si>
    <t>- Tổng chi phí thuế thu nhập doanh nghiệp hiện hành</t>
  </si>
  <si>
    <t>11. Chi phí thuế thu nhập doanh nghiệp hoãn lại</t>
  </si>
  <si>
    <t>- Chi phí thuế thu nhập doanh nghiệp hoãn lại phát sinh từ các khoản chênh lệch tạm thời phải chịu thuế:</t>
  </si>
  <si>
    <t>- Chi phí thuế thu nhập doanh nghiệp hoãn lại phát sinh từ việc hoàn nhập tài sản thuế thu nhập hoãn lại:</t>
  </si>
  <si>
    <t>- Thu nhập thuế thu nhập doanh nghiệp hoãn lại phát sinh từ các khoản chênh lệch tạm thời được khấu trừ:</t>
  </si>
  <si>
    <t>- Thu nhập thuế thu nhập doanh nghiệp hoãn lại phát sinh từ các khoản lỗ tính thuế và ưu đãi thuế chưa sử dụng:</t>
  </si>
  <si>
    <t>- Thu nhập thuế thu nhập doanh nghiệp hoãn lại phát sinh từ việc hoàn nhập thuế thu nhập doanh nghiệp hoãn lại phải trả:</t>
  </si>
  <si>
    <t>- Tổng chi phí thuế thu nhập doanh nghiệp hoãn lại</t>
  </si>
  <si>
    <t>VIII. Thông tin bổ sung cho các khoản mục trình bày trong Báo cáo lưu chuyển tiền tệ</t>
  </si>
  <si>
    <t>1. Các giao dịch không bằng tiền ảnh hưởng đến báo cáo lưu chuyển tiền tệ trong tương lai</t>
  </si>
  <si>
    <t>- Mua tài sản bằng cách nhận các khoản nợ liên quan trực tiếp hoặc thông qua nghiệp vụ cho thuê tài chính:</t>
  </si>
  <si>
    <t>- Chuyển nợ thành vốn chủ sở hữu:</t>
  </si>
  <si>
    <t>- Các giao dịch phi tiền tệ khác:</t>
  </si>
  <si>
    <t>- Mua doanh nghiệp thông qua phát hành cổ phiếu:</t>
  </si>
  <si>
    <t>2. Các khoản tiền do doanh nghiệp nắm giữ nhưng không được sử dụng:</t>
  </si>
  <si>
    <t>3. Số tiền đi vay thực thụ trong kỳ:</t>
  </si>
  <si>
    <t>- Tiền thu từ đi vay theo khế ước thông thường:</t>
  </si>
  <si>
    <t>- Tiền thu từ đi vay dưới hình thức khác:</t>
  </si>
  <si>
    <t>4. Số tiền đã thực trả gốc vay trong kỳ:</t>
  </si>
  <si>
    <t>- Tiền trả nợ gốc vay theo khế ước thông thường:</t>
  </si>
  <si>
    <t>- Tiền trả nợ vay dưới hình thức khác:</t>
  </si>
  <si>
    <t>IX. Những thông tin khác</t>
  </si>
  <si>
    <t>1. Những khoản nợ tiềm tàng, khoản cam kết và những thông tin tài chính khác;</t>
  </si>
  <si>
    <t>2. Những sự kiện phát sinh sau ngày kết thúc kỳ kế toán năm;</t>
  </si>
  <si>
    <t>3. Thông tin về các bên liên quan;</t>
  </si>
  <si>
    <t>4. Trình bày tài sản, doanh thu, kết quả kinhd oanh theo bộ phận theo quy định của Chuẩn mực kế toán số 28 "Báo cáo bộ phận";</t>
  </si>
  <si>
    <t>5. Thông tin so sánh;</t>
  </si>
  <si>
    <t>6. Thông tin về hoạt động liên tục;</t>
  </si>
  <si>
    <t>7. Những thông tin khác.</t>
  </si>
  <si>
    <t>NGƯỜI LẬP BIỂU</t>
  </si>
  <si>
    <t>KẾ TOÁN TRƯỞNG</t>
  </si>
  <si>
    <t>GIÁM ĐỐC</t>
  </si>
  <si>
    <t>Trần Thị Hiền</t>
  </si>
  <si>
    <t>Nguyễn Hữu Trường</t>
  </si>
  <si>
    <t>Vũ Văn Khẩn</t>
  </si>
  <si>
    <t>25- Vốn chủ sở hữu</t>
  </si>
  <si>
    <t xml:space="preserve"> Vốn góp của chủ sở hữu</t>
  </si>
  <si>
    <t>Thặng dư vốn cổ phần</t>
  </si>
  <si>
    <t>Quyền chọn chuyển đổi trái phiếu</t>
  </si>
  <si>
    <t>Vốn khác của chủ sở hữu</t>
  </si>
  <si>
    <t>Chênh lệch đánh giá lại tài sản</t>
  </si>
  <si>
    <t>Chênh lệch tỷ giá</t>
  </si>
  <si>
    <t>Lợi nhuận sau thuế chưa phân phối và các quỹ</t>
  </si>
  <si>
    <t>Các khoản mục khác</t>
  </si>
  <si>
    <t>Số dư đầu năm nay</t>
  </si>
  <si>
    <t>Số dư cuối năm nay</t>
  </si>
  <si>
    <t>a) Bảng đối chiếu biến động của vốn chủ sở hữu</t>
  </si>
  <si>
    <t>b) Chi tiết vốn đầu tư của chủ sở hữu</t>
  </si>
  <si>
    <t>c) Các giao dịch về vốn với các chủ sở hữu và phân phối cổ tức, chia lợi nhuận</t>
  </si>
  <si>
    <t>- Thuế GTGT - TSCĐ thuê tài chính</t>
  </si>
  <si>
    <t>- Phải thu tập đoàn tiền hỗ trợ nghỉ hưu</t>
  </si>
  <si>
    <t>- Phải thu cơ quan BHXH, BHYT, Kinh phí đảng</t>
  </si>
  <si>
    <t>- Phải thu lãi ký quỹ bảo vệ môi trường</t>
  </si>
  <si>
    <t>- Thuế GTGT khoan thăm dò</t>
  </si>
  <si>
    <t>- Phải thu ngành ăn</t>
  </si>
  <si>
    <t>Trong đó những công trình lớn:</t>
  </si>
  <si>
    <t>- Dự án đầu tư XD công trình mỏ than Cọc Sáu</t>
  </si>
  <si>
    <t>- Dự án đổ đất lấn biển</t>
  </si>
  <si>
    <t>- ...</t>
  </si>
  <si>
    <t>- TSCĐ chuyển thành CCDC</t>
  </si>
  <si>
    <t>- Chi phí sửa chữa lớn trung đại tu</t>
  </si>
  <si>
    <t>- Chi phí thuê xe CAT 96 tấn</t>
  </si>
  <si>
    <t xml:space="preserve">- Chi phí thuê xe HOWO </t>
  </si>
  <si>
    <t>- Phí cấp quyền khai thác khoáng sản</t>
  </si>
  <si>
    <t>- Trích trước lãi vay</t>
  </si>
  <si>
    <t>- Đoàn phí công đoàn</t>
  </si>
  <si>
    <t>- Các quỹ hỗ trợ, tương trợ của Công ty</t>
  </si>
  <si>
    <t>- Kinh phí Đảng</t>
  </si>
  <si>
    <t>- Thuế thu nhập doanh nghiệp</t>
  </si>
  <si>
    <t>- Thuế thu nhập cá nhân</t>
  </si>
  <si>
    <t>- Thuế nhà đất và tiền thuê đất</t>
  </si>
  <si>
    <t>-Thuế bảo vệ môi trường</t>
  </si>
  <si>
    <t>- Công ty Tuyển than Cửa Ông - TKV</t>
  </si>
  <si>
    <t>- Công ty Kho vận &amp; Cảng Cẩm Phả - Vinacomin</t>
  </si>
  <si>
    <t>- Công ty TNHH Đầu tư và Thương mại Quang Minh</t>
  </si>
  <si>
    <t xml:space="preserve">- Thuế tài nguyên </t>
  </si>
  <si>
    <t xml:space="preserve">- Thuế môn bài </t>
  </si>
  <si>
    <t xml:space="preserve">   - Các khoản phí, lệ phí và các khoản phải nộp khác</t>
  </si>
  <si>
    <t>- Chi phí lốp xe đặc chủng</t>
  </si>
  <si>
    <t xml:space="preserve">- Chí phí bảo hiểm máy móc thiết bị </t>
  </si>
  <si>
    <t>- Chí phí thuê ngoài khoan thăm dò</t>
  </si>
  <si>
    <t>- Chi phí bồi thường GPMB</t>
  </si>
  <si>
    <t>- Chi phí S/c thiết bị tai nạn chờ bảo hiểm</t>
  </si>
  <si>
    <t>- Chi phí nhiên liệu tồn trên phương tiện</t>
  </si>
  <si>
    <t>- Trích trước CP bóc đất hụt hệ số</t>
  </si>
  <si>
    <t>- Trích trước CP giải phóng mặt bằng</t>
  </si>
  <si>
    <t>- Trích trước CP sửa chữa lớn</t>
  </si>
  <si>
    <t>- Trích trước CP nổ mìn</t>
  </si>
  <si>
    <t>- Trích trước CP bơm nước moong</t>
  </si>
  <si>
    <t>- Phí sử dụng thương hiệu Vinacomin</t>
  </si>
  <si>
    <t xml:space="preserve">   - Cấp quyền khai thác k.sản</t>
  </si>
  <si>
    <t>24. Tài sản thuế thu nhập hoãn lại và thuế thu nhập hoãn lại phải trả</t>
  </si>
  <si>
    <t>- Thuế suất thuế TNDN sử dụng để xác định giá trị tài sản thuế thu nhập hoãn lại</t>
  </si>
  <si>
    <t>- Tài sản thuế thu nhập hoãn lại liên quan đến khoản chênh lệch tạm thời được khấu trừ</t>
  </si>
  <si>
    <t>- Tài sản thuế thu nhập hoãn lại liên quan đến khoản lỗ tính thuế chưa sử dụng</t>
  </si>
  <si>
    <t>- Tài sản thuế thu nhập hoãn lại liên quan đến khoản ưu đãi tính thuế chưa sử dụng</t>
  </si>
  <si>
    <t>- Số bù trừ với thuế thu nhập hoãn lại phải trả</t>
  </si>
  <si>
    <t>- Thuế suất thuế TNDN sử dụng để xác định giá trị thuế thu nhập hoãn lại phải trả</t>
  </si>
  <si>
    <t>- Thuế thu nhập hoãn lại phải trả phát sinh từ các khoản chênh lệch tạm thời chịu thuế</t>
  </si>
  <si>
    <t>- Số bù trừ với tài sản thuế thu nhập hoãn lại</t>
  </si>
  <si>
    <t>- Tài sản thuế thu nhập hoãn lại</t>
  </si>
  <si>
    <t>22. Cổ phiếu ưu đãi phân loại là nợ phải trả</t>
  </si>
  <si>
    <t>23. Dự phòng phải trả</t>
  </si>
  <si>
    <t>Tăng trong năm</t>
  </si>
  <si>
    <t>- Các khoản bị phạt</t>
  </si>
  <si>
    <t>a) Doanh thu</t>
  </si>
  <si>
    <t>- Chi phí thuê xe hoạt động</t>
  </si>
  <si>
    <t>- Hoàn nhập dự phòng nợ phải thu khó đòi:</t>
  </si>
  <si>
    <t>- Thuế Giá trị gia tăng</t>
  </si>
  <si>
    <t>- Công ty TNHH MTV dịch vụ Tiến Đạt</t>
  </si>
  <si>
    <t>- Trích trước CP hụt cung độ v/c than</t>
  </si>
  <si>
    <t>- Trích trước CP SX than sạch từ đất đá lẫn than</t>
  </si>
  <si>
    <t>- Trích trước CP dầu diezen</t>
  </si>
  <si>
    <t xml:space="preserve"> - Trích trước chi phí khác</t>
  </si>
  <si>
    <t>Quảng Ninh, ngày 18 tháng 7 năm 2015</t>
  </si>
  <si>
    <t>- Trích trước chi phí thuế tài nguyên</t>
  </si>
  <si>
    <t>- Trích trước chi phí môi trường</t>
  </si>
  <si>
    <t xml:space="preserve"> - Trích trước chi phí thuê đất</t>
  </si>
  <si>
    <t xml:space="preserve">     TẬP ĐOÀN CN THAN-KHOÁNG SẢN VN </t>
  </si>
  <si>
    <t>B02 - DN</t>
  </si>
  <si>
    <t>CÔNG TY CP THAN CỌC SÁU-VINACOMIN</t>
  </si>
  <si>
    <t>BÁO CÁO KẾT QUẢ HOẠT ĐỘNG SẢN XUẤT KINH DOANH</t>
  </si>
  <si>
    <t>QUÍ II - 6 THÁNG - NĂM 2015</t>
  </si>
  <si>
    <t xml:space="preserve">                                                                                          Đơn vị tính: đồng</t>
  </si>
  <si>
    <t>CHỈ TIÊU</t>
  </si>
  <si>
    <t>MÃ SỐ</t>
  </si>
  <si>
    <t>T.MINH</t>
  </si>
  <si>
    <t>QUÝ II</t>
  </si>
  <si>
    <t>LUỸ KẾ TỪ ĐẦU NĂM ĐẾN CUỐI QUÝ NÀY</t>
  </si>
  <si>
    <t xml:space="preserve">1. Doanh thu bán hàng và cung cấp dịch vụ </t>
  </si>
  <si>
    <t>VII.01</t>
  </si>
  <si>
    <t xml:space="preserve">3. Doanh thu thuần về bán hàng và cung cấp dịch vụ </t>
  </si>
  <si>
    <t>(10 = 01 - 02)</t>
  </si>
  <si>
    <t>4. Giá vốn hàng bán</t>
  </si>
  <si>
    <t>VII.03</t>
  </si>
  <si>
    <t>5. Lợi nhuận gộp về bán hàng và cung cấp dịch vụ</t>
  </si>
  <si>
    <t>(20= 10-11)</t>
  </si>
  <si>
    <t>6. Doanh thu hoạt động tài chính</t>
  </si>
  <si>
    <t>VII.04</t>
  </si>
  <si>
    <t>7. Chi phí  tài chính</t>
  </si>
  <si>
    <t>VII.05</t>
  </si>
  <si>
    <t xml:space="preserve">Trong đó: Chi phí lãi vay </t>
  </si>
  <si>
    <t>8. Chi phí bán hàng</t>
  </si>
  <si>
    <t>VII.08</t>
  </si>
  <si>
    <t xml:space="preserve">9. Chi phí quản lý doanh nghiệp </t>
  </si>
  <si>
    <t>10. Lợi nhuận thuần từ hoạt động kinh doanh</t>
  </si>
  <si>
    <t>{30= 20+(21-22)-(24+25)}</t>
  </si>
  <si>
    <t xml:space="preserve">11. Thu nhập khác </t>
  </si>
  <si>
    <t>VII.06</t>
  </si>
  <si>
    <t xml:space="preserve">12. Chi phí khác </t>
  </si>
  <si>
    <t>VII.07</t>
  </si>
  <si>
    <t>13. Lợi nhuận khác (40=31-32)</t>
  </si>
  <si>
    <t>14. Tổng lợi nhuận kế toán trước thuế (50=30+40)</t>
  </si>
  <si>
    <t xml:space="preserve">15. Chi phí thuế TNDN hiện hành </t>
  </si>
  <si>
    <t>VII.10</t>
  </si>
  <si>
    <t>16. Chi phí thuế TNDN hoãn lại</t>
  </si>
  <si>
    <t>VII.11</t>
  </si>
  <si>
    <t>17. Lợi nhuận sau thuế thu nhập DN (60 =50-51-52)</t>
  </si>
  <si>
    <t xml:space="preserve">18. Lãi cơ bản trên cổ phiếu </t>
  </si>
  <si>
    <t xml:space="preserve">19. Lãi suy giảm trên cổ phiếu </t>
  </si>
  <si>
    <t xml:space="preserve">                                     Quảng Ninh, ngày 18 tháng 07 năm 2015</t>
  </si>
  <si>
    <t xml:space="preserve">          NGƯỜI LẬP BIỂU                                 KẾ TOÁN TRƯỞNG                                        GIÁM ĐỐC</t>
  </si>
  <si>
    <t xml:space="preserve">             Trần Thị Hiền                                 Nguyễn Hữu Trường                                      Vũ Văn Khẩn</t>
  </si>
  <si>
    <t xml:space="preserve">      TẬP ĐOÀN CN THAN-KHOÁNG SẢN VN</t>
  </si>
  <si>
    <t>Mẫu số B01 - DN</t>
  </si>
  <si>
    <t>(Ban hành theo Thông tư số 200/2014/TT-BTC</t>
  </si>
  <si>
    <t>Ngày 22/12/2014 của Bộ Tài chính)</t>
  </si>
  <si>
    <t>BẢNG CÂN ĐỐI KẾ TOÁN</t>
  </si>
  <si>
    <t>Tại ngày 30 tháng 6 năm 2015</t>
  </si>
  <si>
    <t>ĐVT: Đồng</t>
  </si>
  <si>
    <t>TT</t>
  </si>
  <si>
    <t>T. MINH</t>
  </si>
  <si>
    <t>SỐ CUỐI NĂM</t>
  </si>
  <si>
    <t>SỐ ĐẦU NĂM</t>
  </si>
  <si>
    <t xml:space="preserve">TÀI SẢN NGẮN HẠN </t>
  </si>
  <si>
    <t>I</t>
  </si>
  <si>
    <t>Tiền và các khoản tương đương tiền</t>
  </si>
  <si>
    <t>Tiền</t>
  </si>
  <si>
    <t>VI.01</t>
  </si>
  <si>
    <t>Các khoản tương đương tiền</t>
  </si>
  <si>
    <t>II</t>
  </si>
  <si>
    <t>Đầu tư tài chính ngắn hạn</t>
  </si>
  <si>
    <t>Chứng khoán kinh doanh</t>
  </si>
  <si>
    <t>Dự phòng giảm giá chứng khoán kinh doanh</t>
  </si>
  <si>
    <t>Đầu tư nắm giữ đến ngày đáo hạn</t>
  </si>
  <si>
    <t>III</t>
  </si>
  <si>
    <t>Các khoản phải thu ngắn hạn</t>
  </si>
  <si>
    <t>Phải thu ngắn hạn của khách hàng</t>
  </si>
  <si>
    <t>VI.03</t>
  </si>
  <si>
    <t>Trả trước cho người bán ngắn hạn</t>
  </si>
  <si>
    <t>Phải thu nội bộ ngắn hạn</t>
  </si>
  <si>
    <t>Phải thu theo tiến độ kế hoạch hợp đồng xây dựng</t>
  </si>
  <si>
    <t>Phải thu về cho vay ngắn hạn</t>
  </si>
  <si>
    <t>Phải thu ngắn hạn khác</t>
  </si>
  <si>
    <t>VI.04a</t>
  </si>
  <si>
    <t>Dự phòng các khoản phải thu ngắn hạn khó đòi</t>
  </si>
  <si>
    <t>Tài sản thiếu chờ xử lý</t>
  </si>
  <si>
    <t>VI.05</t>
  </si>
  <si>
    <t>IV</t>
  </si>
  <si>
    <t>Hàng tồn kho</t>
  </si>
  <si>
    <t>VI.07</t>
  </si>
  <si>
    <t>Dự phòng giảm giá hàng tồn kho</t>
  </si>
  <si>
    <t>V</t>
  </si>
  <si>
    <t>Tài sản ngắn hạn khác</t>
  </si>
  <si>
    <t>Chi phí trả trước ngắn hạn</t>
  </si>
  <si>
    <t>VI.13a</t>
  </si>
  <si>
    <t>Thuế GTGT được khấu trừ</t>
  </si>
  <si>
    <t>Thuế và các khoản khác phải thu Nhà nước</t>
  </si>
  <si>
    <t>VI.17</t>
  </si>
  <si>
    <t>Giao dịch mua bán lại trái phiếu chính phủ</t>
  </si>
  <si>
    <t>VI.14</t>
  </si>
  <si>
    <t>B</t>
  </si>
  <si>
    <t>TÀI SẢN DÀI HẠN</t>
  </si>
  <si>
    <t>Các khoản phải thu dài hạn</t>
  </si>
  <si>
    <t>Phải thu dài hạn của khách hàng</t>
  </si>
  <si>
    <t>Trả trước cho người bán dài hạn</t>
  </si>
  <si>
    <t>Vốn kinh doanh ở đơn vị trực thuộc</t>
  </si>
  <si>
    <t>Phải thu nội bộ dài hạn</t>
  </si>
  <si>
    <t>Phải thu về cho vay dài hạn</t>
  </si>
  <si>
    <t>Phải thu dài hạn khác</t>
  </si>
  <si>
    <t>VI.04b</t>
  </si>
  <si>
    <t>Dự phòng phải thu dài  hạn khó đòi</t>
  </si>
  <si>
    <t>Tài sản cố định</t>
  </si>
  <si>
    <t>Tài sản cố định hữu hình</t>
  </si>
  <si>
    <t>VI.9</t>
  </si>
  <si>
    <t xml:space="preserve"> - Nguyên giá</t>
  </si>
  <si>
    <t xml:space="preserve"> - Giá trị hao mòn luỹ kế</t>
  </si>
  <si>
    <t>Tài sản cố định thuê tài chính</t>
  </si>
  <si>
    <t>VI.11</t>
  </si>
  <si>
    <t>Tài sản cố định vô hình</t>
  </si>
  <si>
    <t>VI.10</t>
  </si>
  <si>
    <t>Bất động sản đầu tư</t>
  </si>
  <si>
    <t>_ Nguyên giá</t>
  </si>
  <si>
    <t>_Giá trị hao mòn luỹ kế</t>
  </si>
  <si>
    <t>Tài sản dở dang dài hạn</t>
  </si>
  <si>
    <t>Chi phí sản xuất, kinh doanh dở dang dài hạn</t>
  </si>
  <si>
    <t>Chi phí xây dựng cơ bản dở dang</t>
  </si>
  <si>
    <t>VI.08</t>
  </si>
  <si>
    <t>Đầu tư tài chính dài hạn</t>
  </si>
  <si>
    <t>Đầu tư vào công ty con</t>
  </si>
  <si>
    <t>Đầu tư vào công ty liên doanh, liên kết</t>
  </si>
  <si>
    <t>Đầu tư góp vốn vào đơn vị khác</t>
  </si>
  <si>
    <t>Dự phòng đầu tư tài chính dài hạn</t>
  </si>
  <si>
    <t>VI</t>
  </si>
  <si>
    <t>Tài sản dài hạn khác</t>
  </si>
  <si>
    <t>Chi phí trả trước dài hạn</t>
  </si>
  <si>
    <t>VI.13b</t>
  </si>
  <si>
    <t>Tài sản thuế thu nhập hoãn lại</t>
  </si>
  <si>
    <t>Thiết bị, vật tư, phụ tùng thay thế dài hạn</t>
  </si>
  <si>
    <t>TỔNG CỘNG TÀI SẢN (270 = 100 + 200)</t>
  </si>
  <si>
    <t>BẢNG CÂN ĐỐI KẾ TOÁN (TIẾP)</t>
  </si>
  <si>
    <t>C</t>
  </si>
  <si>
    <t xml:space="preserve">NỢ PHẢI TRẢ </t>
  </si>
  <si>
    <t>Nợ ngắn hạn</t>
  </si>
  <si>
    <t>Phải trả người bán ngắn hạn</t>
  </si>
  <si>
    <t>VI.16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</si>
  <si>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</si>
  <si>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</si>
  <si>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</si>
  <si>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</si>
  <si>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VI.18</t>
  </si>
  <si>
    <t>Phải trả nội bộ ngắn hạn</t>
  </si>
  <si>
    <t>Phải trả theo tiến độ kế hoạch hợp đồng xây dựng</t>
  </si>
  <si>
    <t>Doanh thu chưa thực hiện ngắn hạn</t>
  </si>
  <si>
    <t>Phải trả ngắn hạn khác</t>
  </si>
  <si>
    <t>VI.19</t>
  </si>
  <si>
    <t>Vay và nợ thuê tài chính ngắn hạn</t>
  </si>
  <si>
    <t>VI.15</t>
  </si>
  <si>
    <t>Dự phòng phải trả ngắn hạn</t>
  </si>
  <si>
    <t>Quỹ khen thưởng và phúc lợi</t>
  </si>
  <si>
    <t>Quỹ bình ổn giá</t>
  </si>
  <si>
    <t>Giao dịch mua bán lại trái phiếu Chính phủ</t>
  </si>
  <si>
    <t>Nợ dài hạn</t>
  </si>
  <si>
    <t>Phải trả dài hạn người bán dài hạn</t>
  </si>
  <si>
    <t>Người mua trả tiền trước dài hạn</t>
  </si>
  <si>
    <t>Chi phí phải trả dài hạn</t>
  </si>
  <si>
    <t>Phải trả nội bộ về vốn kinh doanh</t>
  </si>
  <si>
    <t>Phải trả nội bộ dài hạn</t>
  </si>
  <si>
    <t>Doanh thu chưa thực hiện dài hạn</t>
  </si>
  <si>
    <t>Phải trả dài hạn khác</t>
  </si>
  <si>
    <t>Vay và nợ thuê tài chính dài hạn</t>
  </si>
  <si>
    <t>Trái phiếu chuyển đổi</t>
  </si>
  <si>
    <t>Cổ phiếu ưu đãi</t>
  </si>
  <si>
    <t>Thuế thu nhập hoãn lại phải trả</t>
  </si>
  <si>
    <t>Dự phòng phải trả dài hạn</t>
  </si>
  <si>
    <t>Quỹ phát triển khoa học công nghệ</t>
  </si>
  <si>
    <t>D</t>
  </si>
  <si>
    <t>VỐN CHỦ SỞ HỮU</t>
  </si>
  <si>
    <t>Vốn chủ sở hữu</t>
  </si>
  <si>
    <t>VI.25</t>
  </si>
  <si>
    <t>Vốn góp của chủ sở hữu</t>
  </si>
  <si>
    <t>- Cổ phiếu phổ thông có quyền biểu quyết</t>
  </si>
  <si>
    <t>411a</t>
  </si>
  <si>
    <t>- Cổ phiếu ưu đãi</t>
  </si>
  <si>
    <t>411b</t>
  </si>
  <si>
    <t>Cổ phiếu quỹ</t>
  </si>
  <si>
    <t>Chênh lệch tỷ giá hối đoái</t>
  </si>
  <si>
    <t xml:space="preserve">Quỹ đầu tư phát triển </t>
  </si>
  <si>
    <t>VI.24e</t>
  </si>
  <si>
    <t>Quỹ hỗ trợ sắp xếp doanh nghiệp</t>
  </si>
  <si>
    <t xml:space="preserve">Quỹ khác thuộc vốn chủ sở hữu </t>
  </si>
  <si>
    <t>Lợi nhuận sau thuế chưa phân phối</t>
  </si>
  <si>
    <t>- LNST chưa phân phối luỹ kế đến cuối kỳ trước</t>
  </si>
  <si>
    <t>421a</t>
  </si>
  <si>
    <t>-LNST chưa phân phối kỳ này</t>
  </si>
  <si>
    <t>421b</t>
  </si>
  <si>
    <t>Nguồn vốn đầu tư xây dựng cơ bản</t>
  </si>
  <si>
    <t>Nguồn kinh phí, quỹ khác</t>
  </si>
  <si>
    <t>Nguồn kinh phí sự nghiệp</t>
  </si>
  <si>
    <t>Nguồn kinh phí đã hình thành TSCĐ</t>
  </si>
  <si>
    <t>TỔNG CỘNG NGUỒN VỐN (440 = 300 + 400)</t>
  </si>
  <si>
    <t xml:space="preserve"> </t>
  </si>
  <si>
    <t xml:space="preserve">           NGƯỜI LẬP BIỂU                              </t>
  </si>
  <si>
    <t>NGƯỜI LẬP BIỂU          KIỂM TOÁN NỘI BỘ</t>
  </si>
  <si>
    <t>Trần Thị Hiền           Nguyễn Thị Mai Anh</t>
  </si>
  <si>
    <t xml:space="preserve">           Nguyễn Hữu Trường                 Vũ Văn Khẩn</t>
  </si>
  <si>
    <t xml:space="preserve">             TẬP ĐOÀN CÔNG NGHIỆP THAN KHOÁNG SẢN VIỆT NAM</t>
  </si>
  <si>
    <t>Mẫu số B03-DN</t>
  </si>
  <si>
    <t>CÔNG TY CP THAN CỌC SÁU - VINACOMIN</t>
  </si>
  <si>
    <t>BÁO CÁO LƯU CHUYỂN TIỀN TỆ</t>
  </si>
  <si>
    <t>Theo phương pháp gián tiếp</t>
  </si>
  <si>
    <t>QUÝ II NĂM 2015</t>
  </si>
  <si>
    <t>Đơn vị tính: VNĐ</t>
  </si>
  <si>
    <t>Mã số</t>
  </si>
  <si>
    <t>Thuyết minh</t>
  </si>
  <si>
    <t>Lũy kế từ đầu năm đến cuối quý này</t>
  </si>
  <si>
    <t>ITEMS</t>
  </si>
  <si>
    <t>Codes</t>
  </si>
  <si>
    <t>Năm 2015</t>
  </si>
  <si>
    <t>Năm 2014</t>
  </si>
  <si>
    <t>I. CASH FLOWS FROM OPERATING ACTIVITIES</t>
  </si>
  <si>
    <t>I. LƯU CHUYỂN TIỀN TỪ HOẠT ĐỘNG SẢN XUẤT KINH DOANH</t>
  </si>
  <si>
    <t>1. Profit before tax</t>
  </si>
  <si>
    <t>01</t>
  </si>
  <si>
    <t>1. Lợi nhuận trước thuế</t>
  </si>
  <si>
    <t>2. Adjustments for:</t>
  </si>
  <si>
    <t>2. Điều chỉnh cho các khoản:</t>
  </si>
  <si>
    <t>Depreciation, amortization</t>
  </si>
  <si>
    <t>02</t>
  </si>
  <si>
    <t>Khấu hao TSCĐ và BĐSĐT</t>
  </si>
  <si>
    <t>Provisions</t>
  </si>
  <si>
    <t>03</t>
  </si>
  <si>
    <t>Các khoản dự phòng</t>
  </si>
  <si>
    <t>Exchange diferrence</t>
  </si>
  <si>
    <t>04</t>
  </si>
  <si>
    <t>Lãi, lỗ chênh lệch tỷ giá hối đoái do đánh giá lại các khoản mục tiền tệ có gốc ngoại tệ</t>
  </si>
  <si>
    <t>Interest income</t>
  </si>
  <si>
    <t>05</t>
  </si>
  <si>
    <t>Lãi lỗ từ hoạt động đầu tư</t>
  </si>
  <si>
    <t>Interest expense</t>
  </si>
  <si>
    <t>06</t>
  </si>
  <si>
    <t xml:space="preserve">Chi phí lãi vay </t>
  </si>
  <si>
    <t>Các khoản điều chỉnh khác</t>
  </si>
  <si>
    <t>07</t>
  </si>
  <si>
    <t>3.  Operating profit before movements in working capital</t>
  </si>
  <si>
    <t>08</t>
  </si>
  <si>
    <t>3. Lợi nhuận từ hoạt động kinh doanh trước thay đổi vốn lưu động</t>
  </si>
  <si>
    <t>Increase in receivables</t>
  </si>
  <si>
    <t>09</t>
  </si>
  <si>
    <t>(Tăng)/Giảm các khoản phải thu</t>
  </si>
  <si>
    <t>Decrease (increase) in inventories</t>
  </si>
  <si>
    <t>10</t>
  </si>
  <si>
    <t>(Tăng)/Giảm hàng tồn kho</t>
  </si>
  <si>
    <t xml:space="preserve">Decrease (increase) in accounts payable </t>
  </si>
  <si>
    <t>11</t>
  </si>
  <si>
    <t>Tăng/(Giảm) các khoản phải trả (Không kể lãi vay phải trả, thuế thu nhập doanh nghiệp phải nộp)</t>
  </si>
  <si>
    <t>Decrease prepaid expenses</t>
  </si>
  <si>
    <t>12</t>
  </si>
  <si>
    <t>(Tăng)/Giảm chi phí trả trước</t>
  </si>
  <si>
    <t>Tăng/Giảm chứng khoán kinh doanh</t>
  </si>
  <si>
    <t>Interest paid</t>
  </si>
  <si>
    <t>13</t>
  </si>
  <si>
    <t>Tiền lãi vay đã trả</t>
  </si>
  <si>
    <t>Coporate income tax paid</t>
  </si>
  <si>
    <t>Thuế thu nhập doanh nghiệp đã nộp</t>
  </si>
  <si>
    <t>Other cash receivables</t>
  </si>
  <si>
    <t>15</t>
  </si>
  <si>
    <t>Tiền thu khác từ hoạt động kinh doanh</t>
  </si>
  <si>
    <t>Other cash disburment</t>
  </si>
  <si>
    <t>16</t>
  </si>
  <si>
    <t>Tiền chi khác cho hoạt động kinh doanh</t>
  </si>
  <si>
    <t>Net cash from (used in) operating activities</t>
  </si>
  <si>
    <t>20</t>
  </si>
  <si>
    <t>Lưu chuyển tiền thuần từ hoạt động kinh doanh</t>
  </si>
  <si>
    <t>II. CASH FLOWS FROM INVESTING ACTIVITIES</t>
  </si>
  <si>
    <t>II. LƯU CHUYỂN TIỀN TỪ HOẠT ĐỘNG ĐẦU TƯ</t>
  </si>
  <si>
    <t>1. Acquisition of fixed assets and other long-term assets</t>
  </si>
  <si>
    <t>21</t>
  </si>
  <si>
    <t>1. Tiền chi để mua sắm và xây dựng TSCĐ và các tài sản dài hạn khác</t>
  </si>
  <si>
    <t>2. Increase from disposal of fixed assets and other long term assets</t>
  </si>
  <si>
    <t>22</t>
  </si>
  <si>
    <t>2.Tiền thu từ thanh lý, nhượng bán TSCĐ và các tài sản dài hạn khác</t>
  </si>
  <si>
    <t>3. Cash use for loans, buying financial instruments from other entities</t>
  </si>
  <si>
    <t>23</t>
  </si>
  <si>
    <t>3. Tiền chi cho vay, mua các công cụ nợ của đơn vị khác</t>
  </si>
  <si>
    <t>4. Cash receive from recovering loans, selling other financial instruments</t>
  </si>
  <si>
    <t>24</t>
  </si>
  <si>
    <t>4.Tiền thu hồi cho vay, bán lại các công cụ nợ của đơn vị khác</t>
  </si>
  <si>
    <t>5. Cash use to contribute to other entities</t>
  </si>
  <si>
    <t>5. Tiền chi đầu tư góp vốn vào đơn vị khác</t>
  </si>
  <si>
    <t>25</t>
  </si>
  <si>
    <t>6. Cash recovery from acquisition of investment in other entities</t>
  </si>
  <si>
    <t>6. Tiền thu hồi đầu tư góp vốn vào đơn vị khác</t>
  </si>
  <si>
    <t>26</t>
  </si>
  <si>
    <t>7. Cash receive from interest, devidend</t>
  </si>
  <si>
    <t>7. Tiền thu lãi cho vay, cổ tức và lợi nhuận được chia</t>
  </si>
  <si>
    <t>27</t>
  </si>
  <si>
    <t>Net cash from used in investing activities</t>
  </si>
  <si>
    <t>Lưu chuyển tiền thuần từ hoạt động đầu tư</t>
  </si>
  <si>
    <t>30</t>
  </si>
  <si>
    <t>III. CASH FLOWS FROM FINANCING ACTIVITIES</t>
  </si>
  <si>
    <t>III. LƯU CHUYỂN TIỀN TỪ HOẠT ĐỘNG TÀI CHÍNH</t>
  </si>
  <si>
    <t>1. Cash from receiving contribution from owners</t>
  </si>
  <si>
    <t>31</t>
  </si>
  <si>
    <t>1.Tiền thu từ phát hành cổ phiếu, nhận vốn góp của chủ sở hữu</t>
  </si>
  <si>
    <t>2. Cash payments to shareholders</t>
  </si>
  <si>
    <t>2.Tiền trả lại vốn góp cho các chủ sở hữu, mua lại cổ phiếu của doanh nghiệp đã phát hành</t>
  </si>
  <si>
    <t>3. Cash receive from borrowings</t>
  </si>
  <si>
    <t>34</t>
  </si>
  <si>
    <t>3. Tiền thu từ đi vay</t>
  </si>
  <si>
    <t>33</t>
  </si>
  <si>
    <t>4. Repayment of borrowings</t>
  </si>
  <si>
    <t>4. Tiền trả nợ gốc vay</t>
  </si>
  <si>
    <t>5. Repayments financial debt</t>
  </si>
  <si>
    <t>5. Tiền trả nợ thuê tài chính</t>
  </si>
  <si>
    <t>35</t>
  </si>
  <si>
    <t>6. Dividend payments</t>
  </si>
  <si>
    <t>6. Cổ tức, lợi nhuận đã trả cho chủ sở hữu</t>
  </si>
  <si>
    <t>36</t>
  </si>
  <si>
    <t>Net cash (used in) from  financing activities</t>
  </si>
  <si>
    <t>40</t>
  </si>
  <si>
    <t>Lưu chuyển tiền thuần từ hoạt động tài chính</t>
  </si>
  <si>
    <t>Net increase in cash and cash equivalents</t>
  </si>
  <si>
    <t>50</t>
  </si>
  <si>
    <t>Lưu chuyển tiền thuần trong kỳ (50 = 20+30+40)</t>
  </si>
  <si>
    <t>Cash and cash equivalents at beginning of year</t>
  </si>
  <si>
    <t>60</t>
  </si>
  <si>
    <t>Tiền tồn đầu kỳ</t>
  </si>
  <si>
    <t>Effect of changes in foreign exchange rates</t>
  </si>
  <si>
    <t>Ảnh hưởng của thay đổi tỷ giá quy đổi ngoại tệ</t>
  </si>
  <si>
    <t>61</t>
  </si>
  <si>
    <t>Cash and cash equivalents at end of year</t>
  </si>
  <si>
    <t>70</t>
  </si>
  <si>
    <t>Tiền tồn cuối kỳ</t>
  </si>
  <si>
    <t xml:space="preserve">      Trần Thị Hiền                           Nguyễn Hữu Trường</t>
  </si>
  <si>
    <t xml:space="preserve">      NGƯỜI LẬP BIỂU                                   KẾ TOÁN TRƯỞNG                                                                                                                      </t>
  </si>
  <si>
    <t xml:space="preserve">09 - Tăng, giảm tài sản cố định hữu hình </t>
  </si>
  <si>
    <t>STT</t>
  </si>
  <si>
    <t>KHOẢN MỤC</t>
  </si>
  <si>
    <t>Tổng số</t>
  </si>
  <si>
    <t>CHIA THEO NHÓM TÀI SẢN</t>
  </si>
  <si>
    <t>Nhà cửa</t>
  </si>
  <si>
    <t>V.kiến trúc</t>
  </si>
  <si>
    <t>TB Động lực</t>
  </si>
  <si>
    <t>M.móc SX</t>
  </si>
  <si>
    <t>Vận tải</t>
  </si>
  <si>
    <t>Truyền dẫn</t>
  </si>
  <si>
    <t>Q.lý + ĐLTN</t>
  </si>
  <si>
    <t>TSCĐ khác</t>
  </si>
  <si>
    <t>TSCĐ
 quỹ phúc lợi</t>
  </si>
  <si>
    <t>Nguyên giá TSCĐ hữu hình</t>
  </si>
  <si>
    <t>Số dư đầu năm 01.01.2015</t>
  </si>
  <si>
    <t>Mua trong kỳ</t>
  </si>
  <si>
    <t>Đầu tư XDCB hoàn thành</t>
  </si>
  <si>
    <t>Tăng khác (Do luân chuyển; do TĐT)</t>
  </si>
  <si>
    <t>3b</t>
  </si>
  <si>
    <t>Tăng khác (Do luân chuyển từ TTC sang)</t>
  </si>
  <si>
    <t>Chuyển sang BĐS đầu tư</t>
  </si>
  <si>
    <t>Thanh lý, nhượng bán</t>
  </si>
  <si>
    <t>Giảm khác (chuyển thành CCDC theo TT45)</t>
  </si>
  <si>
    <t>Số dư cuối kỳ</t>
  </si>
  <si>
    <t>Giá trị hao mòn luỹ kế</t>
  </si>
  <si>
    <t>Khấu hao trong kỳ</t>
  </si>
  <si>
    <t xml:space="preserve">Số dư cuối kỳ </t>
  </si>
  <si>
    <t>G.trị còn lại của TSCĐ HH</t>
  </si>
  <si>
    <t>Tại ngày đầu năm 01.01.2015</t>
  </si>
  <si>
    <t>Tại ngày cuối kỳ</t>
  </si>
  <si>
    <t>* Giá trị còn lại cuối kỳ của TSCĐ hữu hình đã dùng thế chấp, cầm cố đảm bảo các khoản vay:</t>
  </si>
  <si>
    <t>* Nguyên giá TSCĐ cuối kỳ đã khấu hao hết nhưng vẫn còn sử dụng: 768 004 615 232 đồng.</t>
  </si>
  <si>
    <t>* Nguyên giá TSCĐ cuối kỳ chờ thanh lý: 768 004 615 232 đồng.</t>
  </si>
  <si>
    <t>* Các cam kết về việc mua bán TSCĐ hữu hình có giá trị lớn trong tương lai:</t>
  </si>
  <si>
    <t>* Các thay đổi khác về TSCĐ hữu hình:</t>
  </si>
  <si>
    <t>11 - Tăng, giảm tài sản cố định thuê tài chính.</t>
  </si>
  <si>
    <t>Nhà cửa
Vật kiến trúc</t>
  </si>
  <si>
    <t>Thiết bị
 động lực</t>
  </si>
  <si>
    <t>Máy móc
thiết bị</t>
  </si>
  <si>
    <t>Truyền
 dẫn</t>
  </si>
  <si>
    <t>Q.lý 
+ ĐLTN</t>
  </si>
  <si>
    <t>TSCĐ
hữu hình #</t>
  </si>
  <si>
    <t>TSCĐ
 vô hình</t>
  </si>
  <si>
    <t>Nguyên giá tài sản cố định TTC</t>
  </si>
  <si>
    <t>Thuê tài chính trong kỳ</t>
  </si>
  <si>
    <t>Mua lại TSCĐ thuê tài chính</t>
  </si>
  <si>
    <t>Tăng khác</t>
  </si>
  <si>
    <t>Trả lại TSCĐ thuê tài chính</t>
  </si>
  <si>
    <t>Giảm khác (Điều chỉnh sang HH)</t>
  </si>
  <si>
    <t>Hao mòn tài sản cố định TTC</t>
  </si>
  <si>
    <t>Giá trị còn lại của TSCĐ TTC</t>
  </si>
  <si>
    <t>* Tiền thuê phát sinh thêm được ghi nhận là chi phí trong Kỳ:  đ</t>
  </si>
  <si>
    <t>* Căn cứ để xác định tiền thuê phát sinh thêm: Căn cứ vào giá trị hợp đồng thuê tài chính được ký và thời điểm tài sản được bàn giao cho Công ty sử dụng.</t>
  </si>
  <si>
    <t>* Điều khoản gia hạn thuê hoặc quyền được mua tài sản:</t>
  </si>
  <si>
    <t>10 - Tăng, giảm tài sản cố định vô hình</t>
  </si>
  <si>
    <t>Quyền SD đất</t>
  </si>
  <si>
    <t>Quyền phát hành</t>
  </si>
  <si>
    <t>Bản quyền,
bằng sáng chế</t>
  </si>
  <si>
    <t>Nhãn hiệu
 hàng hoá</t>
  </si>
  <si>
    <t>Phần mềm
máy vi tính</t>
  </si>
  <si>
    <t>Giấy phép
nhượng quyền</t>
  </si>
  <si>
    <t>TSCĐ
vô hình khác</t>
  </si>
  <si>
    <t>Lợi thế
kinh doanh</t>
  </si>
  <si>
    <t>Nguyên giá TSCĐ vô hình</t>
  </si>
  <si>
    <t>Mua trong năm</t>
  </si>
  <si>
    <t>Tạo ra từ nội bộ doanh nghiệp</t>
  </si>
  <si>
    <t>Tăng do hợp nhất kinh doanh</t>
  </si>
  <si>
    <t>Giảm khác</t>
  </si>
  <si>
    <t>Giá trị còn lại của TSCĐ VH</t>
  </si>
  <si>
    <t>* Thuyết minh số liệu và giải trình khác:</t>
  </si>
</sst>
</file>

<file path=xl/styles.xml><?xml version="1.0" encoding="utf-8"?>
<styleSheet xmlns="http://schemas.openxmlformats.org/spreadsheetml/2006/main">
  <numFmts count="6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#,##0.0_);\(#,##0.0\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\&quot;#,##0;[Red]&quot;\&quot;\-#,##0"/>
    <numFmt numFmtId="180" formatCode="&quot;\&quot;#,##0.00;[Red]&quot;\&quot;\-#,##0.00"/>
    <numFmt numFmtId="181" formatCode="00##"/>
    <numFmt numFmtId="182" formatCode="_-* #,##0.0000\ _F_-;\-* #,##0.0000\ _F_-;_-* &quot;-&quot;??\ _F_-;_-@_-"/>
    <numFmt numFmtId="183" formatCode="_-&quot;ß&quot;* #,##0_-;\-&quot;ß&quot;* #,##0_-;_-&quot;ß&quot;* &quot;-&quot;_-;_-@_-"/>
    <numFmt numFmtId="184" formatCode="_-&quot;ß&quot;* #,##0.00_-;\-&quot;ß&quot;* #,##0.00_-;_-&quot;ß&quot;* &quot;-&quot;??_-;_-@_-"/>
    <numFmt numFmtId="185" formatCode="\$#,##0\ ;\(\$#,##0\)"/>
    <numFmt numFmtId="186" formatCode="&quot;\&quot;#,##0;[Red]&quot;\&quot;&quot;\&quot;\-#,##0"/>
    <numFmt numFmtId="187" formatCode="&quot;\&quot;#,##0.00;[Red]&quot;\&quot;&quot;\&quot;&quot;\&quot;&quot;\&quot;&quot;\&quot;&quot;\&quot;\-#,##0.00"/>
    <numFmt numFmtId="188" formatCode="mmm\-yyyy"/>
    <numFmt numFmtId="189" formatCode="&quot;$&quot;* #,##0_);&quot;$&quot;* \(#,##0\)"/>
    <numFmt numFmtId="190" formatCode="&quot;$&quot;* #,##0.00_);&quot;$&quot;* \(#,##0.00\)"/>
    <numFmt numFmtId="191" formatCode="&quot;$&quot;* #,##0.00_)_%;&quot;$&quot;* \(#,##0.00\)_%"/>
    <numFmt numFmtId="192" formatCode="&quot;$&quot;* #,##0_)_%;&quot;$&quot;* \(#,##0\)_%"/>
    <numFmt numFmtId="193" formatCode="#,##0_)_%;\(#,##0\)_%"/>
    <numFmt numFmtId="194" formatCode="#,##0.00_)_%;\(#,##0.00\)_%"/>
    <numFmt numFmtId="195" formatCode="_._.* #,##0.0_)_%;_._.* \(#,##0.0\)_%;_._.* \ .0_)_%"/>
    <numFmt numFmtId="196" formatCode="_._.* #,##0.000_)_%;_._.* \(#,##0.000\)_%;_._.* \ .000_)_%"/>
    <numFmt numFmtId="197" formatCode="###,###,##0.000"/>
    <numFmt numFmtId="198" formatCode="#.##0_);\(#.##0\)"/>
    <numFmt numFmtId="199" formatCode="_(* #.##0._);_(* \(#.##0.\);_(* &quot;-&quot;??_);_(@_)"/>
    <numFmt numFmtId="200" formatCode="_(* #.##._);_(* \(#.##.\);_(* &quot;-&quot;??_);_(@_ⴆ"/>
    <numFmt numFmtId="201" formatCode="_(* #.#._);_(* \(#.#.\);_(* &quot;-&quot;??_);_(@_ⴆ"/>
    <numFmt numFmtId="202" formatCode="#,##0_)_%;\(#,##0\)_%;"/>
    <numFmt numFmtId="203" formatCode="&quot;$&quot;* #,##0_)_%;&quot;$&quot;* \(#,##0\)_%;&quot;$&quot;* &quot;-&quot;??_)_%;@_)_%"/>
    <numFmt numFmtId="204" formatCode="0_)%;\(0\)%"/>
    <numFmt numFmtId="205" formatCode="* #,##0_);* \(#,##0\);&quot;-&quot;??_);@"/>
    <numFmt numFmtId="206" formatCode="* \(#,##0\);* #,##0_);&quot;-&quot;??_);@"/>
    <numFmt numFmtId="207" formatCode="#,##0.0_)_%;\(#,##0.0\)_%;\ \ .0_)_%"/>
    <numFmt numFmtId="208" formatCode="&quot;$&quot;#,##0;[Red]\-&quot;$&quot;#,##0"/>
    <numFmt numFmtId="209" formatCode="#,##0\ &quot;$&quot;_);[Red]\(#,##0\ &quot;$&quot;\)"/>
    <numFmt numFmtId="210" formatCode="&quot;$&quot;###,0&quot;.&quot;00_);[Red]\(&quot;$&quot;###,0&quot;.&quot;00\)"/>
    <numFmt numFmtId="211" formatCode="#,##0\ &quot;F&quot;;[Red]\-#,##0\ &quot;F&quot;"/>
    <numFmt numFmtId="212" formatCode="#,##0.00\ &quot;F&quot;;\-#,##0.00\ &quot;F&quot;"/>
    <numFmt numFmtId="213" formatCode="#,##0.00\ &quot;F&quot;;[Red]\-#,##0.00\ &quot;F&quot;"/>
    <numFmt numFmtId="214" formatCode="_-* #,##0\ &quot;F&quot;_-;\-* #,##0\ &quot;F&quot;_-;_-* &quot;-&quot;\ &quot;F&quot;_-;_-@_-"/>
    <numFmt numFmtId="215" formatCode="0.000_)"/>
    <numFmt numFmtId="216" formatCode="0.00_)"/>
    <numFmt numFmtId="217" formatCode=";;"/>
    <numFmt numFmtId="218" formatCode="_-* #,##0&quot; F&quot;_-;\-* #,##0&quot; F&quot;_-;_-* &quot;-&quot;&quot; F&quot;_-;_-@_-"/>
    <numFmt numFmtId="219" formatCode="_-* #,##0_ _F_-;\-* #,##0_ _F_-;_-* &quot;-&quot;_ _F_-;_-@_-"/>
    <numFmt numFmtId="220" formatCode="_-* #,##0.00&quot; F&quot;_-;\-* #,##0.00&quot; F&quot;_-;_-* &quot;-&quot;??&quot; F&quot;_-;_-@_-"/>
    <numFmt numFmtId="221" formatCode="_-* #,##0.00_ _F_-;\-* #,##0.00_ _F_-;_-* &quot;-&quot;??_ _F_-;_-@_-"/>
    <numFmt numFmtId="222" formatCode="General_)"/>
    <numFmt numFmtId="223" formatCode="#,##0;[Red]\(#,##0\);_(* &quot;-&quot;??_);@"/>
    <numFmt numFmtId="224" formatCode="_(* #,##0.00_);_(* \(#,##0.00\);_(* &quot;-&quot;_);_(@_)"/>
  </numFmts>
  <fonts count="96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</font>
    <font>
      <sz val="8"/>
      <name val="Times New Roman"/>
    </font>
    <font>
      <b/>
      <u/>
      <sz val="12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.VnTime"/>
    </font>
    <font>
      <sz val="12"/>
      <name val="????"/>
      <charset val="136"/>
    </font>
    <font>
      <sz val="14"/>
      <name val="??"/>
      <family val="3"/>
    </font>
    <font>
      <sz val="10"/>
      <name val="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  <charset val="129"/>
    </font>
    <font>
      <sz val="11"/>
      <name val="–¾’©"/>
      <family val="1"/>
      <charset val="128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</font>
    <font>
      <sz val="12"/>
      <name val="¹UAAA¼"/>
      <family val="3"/>
      <charset val="129"/>
    </font>
    <font>
      <sz val="12"/>
      <name val="µ¸¿òÃ¼"/>
      <family val="3"/>
      <charset val="129"/>
    </font>
    <font>
      <sz val="12"/>
      <name val="Tms Rmn"/>
    </font>
    <font>
      <sz val="11"/>
      <name val="µ¸¿ò"/>
    </font>
    <font>
      <sz val="10"/>
      <name val="MS Sans Serif"/>
    </font>
    <font>
      <b/>
      <sz val="10"/>
      <name val="Helv"/>
      <family val="2"/>
    </font>
    <font>
      <b/>
      <sz val="10"/>
      <name val="Arial"/>
      <family val="2"/>
    </font>
    <font>
      <sz val="10"/>
      <name val="Arial"/>
    </font>
    <font>
      <sz val="11"/>
      <name val="Tms Rmn"/>
    </font>
    <font>
      <sz val="9"/>
      <name val="Arial"/>
      <family val="2"/>
    </font>
    <font>
      <b/>
      <sz val="14"/>
      <name val="Arial"/>
      <family val="2"/>
    </font>
    <font>
      <sz val="10"/>
      <name val="MS Serif"/>
    </font>
    <font>
      <sz val="10"/>
      <name val=".VnArial"/>
      <family val="2"/>
    </font>
    <font>
      <sz val="10"/>
      <color indexed="16"/>
      <name val="MS Serif"/>
    </font>
    <font>
      <sz val="8"/>
      <name val="Arial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MS Sans Serif"/>
    </font>
    <font>
      <b/>
      <sz val="14"/>
      <name val=".VnTimeH"/>
      <family val="2"/>
    </font>
    <font>
      <sz val="12"/>
      <name val="VnTime(Ds)"/>
      <family val="1"/>
    </font>
    <font>
      <sz val="10"/>
      <name val="MS Sans Serif"/>
      <family val="2"/>
    </font>
    <font>
      <sz val="10"/>
      <name val="Geneva"/>
      <family val="2"/>
    </font>
    <font>
      <b/>
      <sz val="11"/>
      <name val="Helv"/>
      <family val="2"/>
    </font>
    <font>
      <sz val="12"/>
      <name val="Arial"/>
      <family val="2"/>
    </font>
    <font>
      <b/>
      <i/>
      <sz val="16"/>
      <name val="Helv"/>
    </font>
    <font>
      <sz val="13"/>
      <name val=".VnTime"/>
    </font>
    <font>
      <sz val="8"/>
      <name val="Wingdings"/>
    </font>
    <font>
      <sz val="8"/>
      <name val="Helv"/>
    </font>
    <font>
      <sz val="8"/>
      <name val="MS Sans Serif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3"/>
    </font>
    <font>
      <sz val="10"/>
      <name val="굴림체"/>
      <family val="3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.VnTime"/>
    </font>
    <font>
      <b/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Times New Roman"/>
    </font>
    <font>
      <b/>
      <sz val="10"/>
      <color indexed="18"/>
      <name val="Times New Roman"/>
      <family val="1"/>
    </font>
    <font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b/>
      <u/>
      <sz val="9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87">
    <xf numFmtId="0" fontId="0" fillId="0" borderId="0"/>
    <xf numFmtId="0" fontId="22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9" fillId="0" borderId="0"/>
    <xf numFmtId="0" fontId="25" fillId="0" borderId="0" applyNumberFormat="0" applyFill="0" applyBorder="0" applyAlignment="0" applyProtection="0"/>
    <xf numFmtId="0" fontId="30" fillId="0" borderId="0"/>
    <xf numFmtId="0" fontId="31" fillId="2" borderId="0"/>
    <xf numFmtId="0" fontId="32" fillId="2" borderId="0"/>
    <xf numFmtId="0" fontId="33" fillId="2" borderId="0"/>
    <xf numFmtId="0" fontId="34" fillId="0" borderId="0">
      <alignment wrapText="1"/>
    </xf>
    <xf numFmtId="0" fontId="35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6" fillId="0" borderId="0">
      <alignment horizontal="center" wrapText="1"/>
      <protection locked="0"/>
    </xf>
    <xf numFmtId="17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/>
    <xf numFmtId="0" fontId="36" fillId="0" borderId="0"/>
    <xf numFmtId="0" fontId="39" fillId="0" borderId="0"/>
    <xf numFmtId="217" fontId="40" fillId="0" borderId="0" applyFill="0" applyBorder="0" applyAlignment="0"/>
    <xf numFmtId="0" fontId="41" fillId="0" borderId="0"/>
    <xf numFmtId="0" fontId="42" fillId="0" borderId="0" applyFill="0" applyBorder="0" applyProtection="0">
      <alignment horizontal="center"/>
      <protection locked="0"/>
    </xf>
    <xf numFmtId="0" fontId="43" fillId="0" borderId="0" applyFill="0" applyBorder="0" applyProtection="0">
      <alignment horizontal="center"/>
    </xf>
    <xf numFmtId="0" fontId="43" fillId="0" borderId="1">
      <alignment horizontal="center"/>
    </xf>
    <xf numFmtId="43" fontId="1" fillId="0" borderId="0" applyFont="0" applyFill="0" applyBorder="0" applyAlignment="0" applyProtection="0"/>
    <xf numFmtId="215" fontId="44" fillId="0" borderId="0"/>
    <xf numFmtId="215" fontId="44" fillId="0" borderId="0"/>
    <xf numFmtId="215" fontId="44" fillId="0" borderId="0"/>
    <xf numFmtId="215" fontId="44" fillId="0" borderId="0"/>
    <xf numFmtId="215" fontId="44" fillId="0" borderId="0"/>
    <xf numFmtId="215" fontId="44" fillId="0" borderId="0"/>
    <xf numFmtId="215" fontId="44" fillId="0" borderId="0"/>
    <xf numFmtId="215" fontId="44" fillId="0" borderId="0"/>
    <xf numFmtId="202" fontId="43" fillId="0" borderId="0" applyFont="0" applyFill="0" applyBorder="0" applyAlignment="0" applyProtection="0"/>
    <xf numFmtId="195" fontId="16" fillId="0" borderId="0" applyFont="0" applyFill="0" applyBorder="0" applyAlignment="0" applyProtection="0"/>
    <xf numFmtId="207" fontId="45" fillId="0" borderId="0" applyFont="0" applyFill="0" applyBorder="0" applyAlignment="0" applyProtection="0"/>
    <xf numFmtId="197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98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5" fontId="89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46" fillId="0" borderId="0" applyFill="0" applyBorder="0" applyAlignment="0" applyProtection="0">
      <protection locked="0"/>
    </xf>
    <xf numFmtId="0" fontId="47" fillId="0" borderId="0" applyNumberFormat="0" applyAlignment="0">
      <alignment horizontal="left"/>
    </xf>
    <xf numFmtId="185" fontId="43" fillId="0" borderId="0" applyFill="0" applyBorder="0" applyProtection="0"/>
    <xf numFmtId="186" fontId="43" fillId="0" borderId="0" applyFont="0" applyFill="0" applyBorder="0" applyAlignment="0" applyProtection="0"/>
    <xf numFmtId="206" fontId="15" fillId="0" borderId="0" applyFill="0" applyBorder="0" applyProtection="0"/>
    <xf numFmtId="206" fontId="15" fillId="0" borderId="2" applyFill="0" applyProtection="0"/>
    <xf numFmtId="206" fontId="15" fillId="0" borderId="3" applyFill="0" applyProtection="0"/>
    <xf numFmtId="174" fontId="43" fillId="0" borderId="0" applyFill="0" applyBorder="0" applyProtection="0"/>
    <xf numFmtId="203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205" fontId="15" fillId="0" borderId="0" applyFill="0" applyBorder="0" applyProtection="0"/>
    <xf numFmtId="205" fontId="15" fillId="0" borderId="2" applyFill="0" applyProtection="0"/>
    <xf numFmtId="205" fontId="15" fillId="0" borderId="3" applyFill="0" applyProtection="0"/>
    <xf numFmtId="173" fontId="43" fillId="0" borderId="0" applyFill="0" applyBorder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NumberFormat="0" applyAlignment="0">
      <alignment horizontal="left"/>
    </xf>
    <xf numFmtId="2" fontId="25" fillId="0" borderId="0" applyFont="0" applyFill="0" applyBorder="0" applyAlignment="0" applyProtection="0"/>
    <xf numFmtId="38" fontId="50" fillId="2" borderId="0" applyNumberFormat="0" applyBorder="0" applyAlignment="0" applyProtection="0"/>
    <xf numFmtId="0" fontId="51" fillId="3" borderId="0"/>
    <xf numFmtId="0" fontId="52" fillId="0" borderId="0">
      <alignment horizontal="left"/>
    </xf>
    <xf numFmtId="0" fontId="53" fillId="0" borderId="4" applyNumberFormat="0" applyAlignment="0" applyProtection="0">
      <alignment horizontal="left" vertical="center"/>
    </xf>
    <xf numFmtId="0" fontId="53" fillId="0" borderId="5">
      <alignment horizontal="left" vertical="center"/>
    </xf>
    <xf numFmtId="14" fontId="42" fillId="4" borderId="6">
      <alignment horizontal="center" vertical="center" wrapText="1"/>
    </xf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Fill="0" applyAlignment="0" applyProtection="0">
      <protection locked="0"/>
    </xf>
    <xf numFmtId="0" fontId="55" fillId="0" borderId="7" applyFill="0" applyAlignment="0" applyProtection="0">
      <protection locked="0"/>
    </xf>
    <xf numFmtId="0" fontId="56" fillId="0" borderId="6">
      <alignment horizontal="center"/>
    </xf>
    <xf numFmtId="0" fontId="56" fillId="0" borderId="0">
      <alignment horizontal="center"/>
    </xf>
    <xf numFmtId="49" fontId="57" fillId="0" borderId="8">
      <alignment vertical="center"/>
    </xf>
    <xf numFmtId="10" fontId="50" fillId="5" borderId="8" applyNumberFormat="0" applyBorder="0" applyAlignment="0" applyProtection="0"/>
    <xf numFmtId="3" fontId="58" fillId="0" borderId="0"/>
    <xf numFmtId="0" fontId="59" fillId="0" borderId="0"/>
    <xf numFmtId="0" fontId="15" fillId="0" borderId="0" applyNumberFormat="0" applyFont="0" applyFill="0" applyBorder="0" applyProtection="0">
      <alignment horizontal="left" vertical="center"/>
    </xf>
    <xf numFmtId="0" fontId="43" fillId="0" borderId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219" fontId="60" fillId="0" borderId="0" applyFont="0" applyFill="0" applyBorder="0" applyAlignment="0" applyProtection="0"/>
    <xf numFmtId="221" fontId="60" fillId="0" borderId="0" applyFont="0" applyFill="0" applyBorder="0" applyAlignment="0" applyProtection="0"/>
    <xf numFmtId="0" fontId="61" fillId="0" borderId="6"/>
    <xf numFmtId="209" fontId="43" fillId="0" borderId="0" applyFont="0" applyFill="0" applyBorder="0" applyAlignment="0" applyProtection="0"/>
    <xf numFmtId="210" fontId="43" fillId="0" borderId="0" applyFont="0" applyFill="0" applyBorder="0" applyAlignment="0" applyProtection="0"/>
    <xf numFmtId="218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62" fillId="0" borderId="0" applyNumberFormat="0" applyFont="0" applyFill="0" applyAlignment="0"/>
    <xf numFmtId="216" fontId="63" fillId="0" borderId="0"/>
    <xf numFmtId="0" fontId="22" fillId="0" borderId="0"/>
    <xf numFmtId="0" fontId="25" fillId="0" borderId="0"/>
    <xf numFmtId="0" fontId="5" fillId="0" borderId="0"/>
    <xf numFmtId="0" fontId="22" fillId="0" borderId="0"/>
    <xf numFmtId="0" fontId="25" fillId="0" borderId="0"/>
    <xf numFmtId="0" fontId="59" fillId="0" borderId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4" fontId="6" fillId="0" borderId="0">
      <alignment horizontal="center" wrapText="1"/>
      <protection locked="0"/>
    </xf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204" fontId="55" fillId="0" borderId="0" applyFont="0" applyFill="0" applyBorder="0" applyAlignment="0" applyProtection="0"/>
    <xf numFmtId="187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0" fontId="65" fillId="6" borderId="0" applyNumberFormat="0" applyFont="0" applyBorder="0" applyAlignment="0">
      <alignment horizontal="center"/>
    </xf>
    <xf numFmtId="14" fontId="66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65" fillId="1" borderId="5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25" fillId="0" borderId="0"/>
    <xf numFmtId="0" fontId="43" fillId="0" borderId="0" applyFill="0" applyBorder="0" applyAlignment="0" applyProtection="0"/>
    <xf numFmtId="40" fontId="68" fillId="0" borderId="0" applyBorder="0">
      <alignment horizontal="right"/>
    </xf>
    <xf numFmtId="213" fontId="64" fillId="0" borderId="9">
      <alignment horizontal="right" vertical="center"/>
    </xf>
    <xf numFmtId="214" fontId="64" fillId="0" borderId="9">
      <alignment horizontal="center"/>
    </xf>
    <xf numFmtId="0" fontId="64" fillId="0" borderId="0" applyNumberFormat="0" applyFill="0" applyBorder="0" applyAlignment="0" applyProtection="0"/>
    <xf numFmtId="0" fontId="69" fillId="0" borderId="0">
      <alignment horizontal="center" vertical="top"/>
    </xf>
    <xf numFmtId="0" fontId="25" fillId="0" borderId="10" applyNumberFormat="0" applyFont="0" applyFill="0" applyAlignment="0" applyProtection="0"/>
    <xf numFmtId="211" fontId="64" fillId="0" borderId="0"/>
    <xf numFmtId="212" fontId="64" fillId="0" borderId="8"/>
    <xf numFmtId="0" fontId="60" fillId="0" borderId="0" applyNumberFormat="0" applyFont="0" applyFill="0" applyBorder="0" applyProtection="0">
      <alignment horizontal="center" vertical="center"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Border="0" applyAlignment="0" applyProtection="0"/>
    <xf numFmtId="0" fontId="72" fillId="0" borderId="0"/>
    <xf numFmtId="0" fontId="62" fillId="0" borderId="0"/>
    <xf numFmtId="165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3" fillId="0" borderId="0"/>
    <xf numFmtId="167" fontId="45" fillId="0" borderId="0" applyFont="0" applyFill="0" applyBorder="0" applyAlignment="0" applyProtection="0"/>
    <xf numFmtId="208" fontId="43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>
      <alignment vertical="center"/>
    </xf>
  </cellStyleXfs>
  <cellXfs count="465">
    <xf numFmtId="0" fontId="0" fillId="0" borderId="0" xfId="0"/>
    <xf numFmtId="37" fontId="17" fillId="0" borderId="0" xfId="120" applyNumberFormat="1" applyFont="1" applyFill="1" applyAlignment="1">
      <alignment horizontal="center"/>
    </xf>
    <xf numFmtId="37" fontId="82" fillId="0" borderId="0" xfId="12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quotePrefix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3" fillId="0" borderId="0" xfId="38" applyNumberFormat="1" applyFont="1" applyAlignment="1">
      <alignment horizontal="center" vertical="center"/>
    </xf>
    <xf numFmtId="164" fontId="12" fillId="0" borderId="0" xfId="38" applyNumberFormat="1" applyFont="1" applyAlignment="1">
      <alignment horizontal="center" vertical="center"/>
    </xf>
    <xf numFmtId="164" fontId="3" fillId="0" borderId="0" xfId="38" applyNumberFormat="1" applyFont="1" applyBorder="1" applyAlignment="1">
      <alignment horizontal="center" vertical="center"/>
    </xf>
    <xf numFmtId="164" fontId="3" fillId="0" borderId="0" xfId="38" applyNumberFormat="1" applyFont="1" applyAlignment="1">
      <alignment horizontal="center" vertical="center" wrapText="1"/>
    </xf>
    <xf numFmtId="3" fontId="19" fillId="0" borderId="17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7" borderId="17" xfId="0" applyNumberFormat="1" applyFont="1" applyFill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43" fontId="3" fillId="0" borderId="0" xfId="38" applyFont="1" applyAlignment="1">
      <alignment vertical="center"/>
    </xf>
    <xf numFmtId="164" fontId="3" fillId="0" borderId="0" xfId="38" applyNumberFormat="1" applyFont="1" applyAlignment="1">
      <alignment vertical="center"/>
    </xf>
    <xf numFmtId="164" fontId="3" fillId="0" borderId="0" xfId="38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7" fontId="74" fillId="0" borderId="0" xfId="117" applyNumberFormat="1" applyFont="1" applyBorder="1" applyAlignment="1">
      <alignment horizontal="left"/>
    </xf>
    <xf numFmtId="37" fontId="3" fillId="0" borderId="0" xfId="117" applyNumberFormat="1" applyFont="1" applyBorder="1" applyAlignment="1">
      <alignment horizontal="left"/>
    </xf>
    <xf numFmtId="37" fontId="75" fillId="0" borderId="0" xfId="117" applyNumberFormat="1" applyFont="1" applyBorder="1" applyAlignment="1">
      <alignment horizontal="left"/>
    </xf>
    <xf numFmtId="37" fontId="76" fillId="0" borderId="0" xfId="117" applyNumberFormat="1" applyFont="1" applyBorder="1" applyAlignment="1">
      <alignment horizontal="right"/>
    </xf>
    <xf numFmtId="37" fontId="76" fillId="0" borderId="0" xfId="117" applyNumberFormat="1" applyFont="1" applyBorder="1" applyAlignment="1">
      <alignment horizontal="center"/>
    </xf>
    <xf numFmtId="0" fontId="77" fillId="0" borderId="0" xfId="117" applyFont="1"/>
    <xf numFmtId="37" fontId="76" fillId="0" borderId="0" xfId="117" applyNumberFormat="1" applyFont="1" applyBorder="1" applyAlignment="1"/>
    <xf numFmtId="0" fontId="75" fillId="0" borderId="0" xfId="117" applyFont="1"/>
    <xf numFmtId="37" fontId="79" fillId="0" borderId="0" xfId="117" applyNumberFormat="1" applyFont="1" applyBorder="1" applyAlignment="1">
      <alignment horizontal="center"/>
    </xf>
    <xf numFmtId="0" fontId="76" fillId="0" borderId="0" xfId="117" applyFont="1"/>
    <xf numFmtId="0" fontId="76" fillId="0" borderId="1" xfId="117" applyFont="1" applyBorder="1" applyAlignment="1">
      <alignment horizontal="center" vertical="center" wrapText="1"/>
    </xf>
    <xf numFmtId="0" fontId="78" fillId="0" borderId="1" xfId="117" applyFont="1" applyBorder="1" applyAlignment="1">
      <alignment horizontal="center" vertical="center" wrapText="1"/>
    </xf>
    <xf numFmtId="0" fontId="3" fillId="0" borderId="23" xfId="117" applyFont="1" applyBorder="1" applyAlignment="1">
      <alignment horizontal="center" vertical="center" wrapText="1"/>
    </xf>
    <xf numFmtId="0" fontId="74" fillId="0" borderId="23" xfId="117" applyFont="1" applyBorder="1" applyAlignment="1">
      <alignment horizontal="center" vertical="center" wrapText="1"/>
    </xf>
    <xf numFmtId="37" fontId="76" fillId="0" borderId="23" xfId="117" applyNumberFormat="1" applyFont="1" applyBorder="1" applyAlignment="1">
      <alignment horizontal="center"/>
    </xf>
    <xf numFmtId="37" fontId="11" fillId="0" borderId="8" xfId="117" applyNumberFormat="1" applyFont="1" applyBorder="1" applyAlignment="1">
      <alignment horizontal="center"/>
    </xf>
    <xf numFmtId="37" fontId="2" fillId="0" borderId="17" xfId="117" applyNumberFormat="1" applyFont="1" applyBorder="1" applyAlignment="1">
      <alignment horizontal="left"/>
    </xf>
    <xf numFmtId="37" fontId="2" fillId="0" borderId="17" xfId="117" quotePrefix="1" applyNumberFormat="1" applyFont="1" applyBorder="1" applyAlignment="1">
      <alignment horizontal="center"/>
    </xf>
    <xf numFmtId="37" fontId="75" fillId="0" borderId="17" xfId="117" applyNumberFormat="1" applyFont="1" applyBorder="1" applyAlignment="1">
      <alignment horizontal="center"/>
    </xf>
    <xf numFmtId="37" fontId="2" fillId="0" borderId="17" xfId="117" applyNumberFormat="1" applyFont="1" applyBorder="1" applyAlignment="1">
      <alignment horizontal="right" shrinkToFit="1"/>
    </xf>
    <xf numFmtId="37" fontId="2" fillId="0" borderId="18" xfId="117" applyNumberFormat="1" applyFont="1" applyBorder="1" applyAlignment="1">
      <alignment horizontal="left"/>
    </xf>
    <xf numFmtId="37" fontId="2" fillId="0" borderId="18" xfId="117" quotePrefix="1" applyNumberFormat="1" applyFont="1" applyBorder="1" applyAlignment="1">
      <alignment horizontal="center"/>
    </xf>
    <xf numFmtId="37" fontId="75" fillId="0" borderId="18" xfId="117" applyNumberFormat="1" applyFont="1" applyBorder="1" applyAlignment="1">
      <alignment horizontal="center"/>
    </xf>
    <xf numFmtId="37" fontId="3" fillId="0" borderId="18" xfId="117" applyNumberFormat="1" applyFont="1" applyBorder="1" applyAlignment="1">
      <alignment shrinkToFit="1"/>
    </xf>
    <xf numFmtId="37" fontId="2" fillId="0" borderId="18" xfId="117" applyNumberFormat="1" applyFont="1" applyBorder="1"/>
    <xf numFmtId="37" fontId="2" fillId="0" borderId="18" xfId="117" applyNumberFormat="1" applyFont="1" applyBorder="1" applyAlignment="1">
      <alignment shrinkToFit="1"/>
    </xf>
    <xf numFmtId="37" fontId="3" fillId="0" borderId="18" xfId="117" quotePrefix="1" applyNumberFormat="1" applyFont="1" applyBorder="1" applyAlignment="1">
      <alignment horizontal="center"/>
    </xf>
    <xf numFmtId="37" fontId="3" fillId="0" borderId="17" xfId="117" applyNumberFormat="1" applyFont="1" applyBorder="1" applyAlignment="1">
      <alignment shrinkToFit="1"/>
    </xf>
    <xf numFmtId="37" fontId="4" fillId="0" borderId="18" xfId="117" applyNumberFormat="1" applyFont="1" applyBorder="1"/>
    <xf numFmtId="37" fontId="4" fillId="0" borderId="18" xfId="117" applyNumberFormat="1" applyFont="1" applyBorder="1" applyAlignment="1">
      <alignment shrinkToFit="1"/>
    </xf>
    <xf numFmtId="0" fontId="19" fillId="0" borderId="0" xfId="122" applyFont="1" applyAlignment="1">
      <alignment horizontal="center"/>
    </xf>
    <xf numFmtId="37" fontId="4" fillId="0" borderId="17" xfId="117" applyNumberFormat="1" applyFont="1" applyBorder="1" applyAlignment="1">
      <alignment shrinkToFit="1"/>
    </xf>
    <xf numFmtId="37" fontId="75" fillId="0" borderId="18" xfId="117" quotePrefix="1" applyNumberFormat="1" applyFont="1" applyBorder="1" applyAlignment="1">
      <alignment horizontal="center"/>
    </xf>
    <xf numFmtId="37" fontId="2" fillId="0" borderId="18" xfId="117" quotePrefix="1" applyNumberFormat="1" applyFont="1" applyBorder="1" applyAlignment="1">
      <alignment horizontal="right" shrinkToFit="1"/>
    </xf>
    <xf numFmtId="37" fontId="3" fillId="0" borderId="18" xfId="117" quotePrefix="1" applyNumberFormat="1" applyFont="1" applyBorder="1" applyAlignment="1">
      <alignment horizontal="right" shrinkToFit="1"/>
    </xf>
    <xf numFmtId="37" fontId="2" fillId="0" borderId="18" xfId="117" applyNumberFormat="1" applyFont="1" applyBorder="1" applyAlignment="1">
      <alignment horizontal="center"/>
    </xf>
    <xf numFmtId="37" fontId="2" fillId="0" borderId="18" xfId="117" applyNumberFormat="1" applyFont="1" applyBorder="1" applyAlignment="1">
      <alignment horizontal="right" shrinkToFit="1"/>
    </xf>
    <xf numFmtId="37" fontId="2" fillId="0" borderId="17" xfId="117" applyNumberFormat="1" applyFont="1" applyBorder="1" applyAlignment="1">
      <alignment shrinkToFit="1"/>
    </xf>
    <xf numFmtId="37" fontId="3" fillId="0" borderId="18" xfId="117" applyNumberFormat="1" applyFont="1" applyBorder="1" applyAlignment="1">
      <alignment horizontal="center"/>
    </xf>
    <xf numFmtId="169" fontId="2" fillId="0" borderId="18" xfId="117" applyNumberFormat="1" applyFont="1" applyBorder="1"/>
    <xf numFmtId="37" fontId="2" fillId="0" borderId="20" xfId="117" applyNumberFormat="1" applyFont="1" applyBorder="1"/>
    <xf numFmtId="37" fontId="2" fillId="0" borderId="20" xfId="117" quotePrefix="1" applyNumberFormat="1" applyFont="1" applyBorder="1" applyAlignment="1">
      <alignment horizontal="center"/>
    </xf>
    <xf numFmtId="37" fontId="3" fillId="0" borderId="20" xfId="117" applyNumberFormat="1" applyFont="1" applyBorder="1" applyAlignment="1">
      <alignment horizontal="center"/>
    </xf>
    <xf numFmtId="169" fontId="2" fillId="0" borderId="20" xfId="117" applyNumberFormat="1" applyFont="1" applyBorder="1"/>
    <xf numFmtId="37" fontId="2" fillId="0" borderId="20" xfId="117" applyNumberFormat="1" applyFont="1" applyBorder="1" applyAlignment="1">
      <alignment shrinkToFit="1"/>
    </xf>
    <xf numFmtId="37" fontId="76" fillId="0" borderId="0" xfId="117" applyNumberFormat="1" applyFont="1" applyBorder="1"/>
    <xf numFmtId="37" fontId="76" fillId="0" borderId="0" xfId="117" quotePrefix="1" applyNumberFormat="1" applyFont="1" applyBorder="1" applyAlignment="1">
      <alignment horizontal="center"/>
    </xf>
    <xf numFmtId="37" fontId="80" fillId="0" borderId="0" xfId="117" applyNumberFormat="1" applyFont="1" applyBorder="1" applyAlignment="1">
      <alignment horizontal="left"/>
    </xf>
    <xf numFmtId="37" fontId="76" fillId="0" borderId="0" xfId="117" applyNumberFormat="1" applyFont="1" applyBorder="1" applyAlignment="1">
      <alignment horizontal="left"/>
    </xf>
    <xf numFmtId="0" fontId="75" fillId="0" borderId="0" xfId="117" applyFont="1" applyAlignment="1">
      <alignment horizontal="left"/>
    </xf>
    <xf numFmtId="37" fontId="2" fillId="0" borderId="0" xfId="117" applyNumberFormat="1" applyFont="1" applyBorder="1"/>
    <xf numFmtId="0" fontId="78" fillId="0" borderId="0" xfId="117" applyFont="1" applyBorder="1"/>
    <xf numFmtId="0" fontId="3" fillId="0" borderId="0" xfId="117" applyFont="1"/>
    <xf numFmtId="37" fontId="81" fillId="0" borderId="0" xfId="117" applyNumberFormat="1" applyFont="1" applyBorder="1" applyAlignment="1">
      <alignment horizontal="left"/>
    </xf>
    <xf numFmtId="37" fontId="16" fillId="0" borderId="0" xfId="120" applyNumberFormat="1" applyFont="1" applyFill="1" applyAlignment="1">
      <alignment horizontal="left"/>
    </xf>
    <xf numFmtId="37" fontId="16" fillId="0" borderId="0" xfId="120" applyNumberFormat="1" applyFont="1" applyFill="1"/>
    <xf numFmtId="37" fontId="16" fillId="0" borderId="0" xfId="120" quotePrefix="1" applyNumberFormat="1" applyFont="1" applyFill="1" applyAlignment="1">
      <alignment horizontal="left"/>
    </xf>
    <xf numFmtId="0" fontId="3" fillId="0" borderId="0" xfId="120" applyFont="1" applyFill="1"/>
    <xf numFmtId="37" fontId="2" fillId="0" borderId="0" xfId="120" applyNumberFormat="1" applyFont="1" applyFill="1" applyBorder="1" applyAlignment="1">
      <alignment horizontal="left"/>
    </xf>
    <xf numFmtId="37" fontId="16" fillId="0" borderId="0" xfId="120" applyNumberFormat="1" applyFont="1" applyFill="1" applyBorder="1"/>
    <xf numFmtId="37" fontId="16" fillId="0" borderId="0" xfId="120" quotePrefix="1" applyNumberFormat="1" applyFont="1" applyFill="1" applyBorder="1" applyAlignment="1">
      <alignment horizontal="left"/>
    </xf>
    <xf numFmtId="37" fontId="16" fillId="0" borderId="0" xfId="120" applyNumberFormat="1" applyFont="1" applyFill="1" applyBorder="1" applyAlignment="1">
      <alignment horizontal="left"/>
    </xf>
    <xf numFmtId="164" fontId="16" fillId="0" borderId="0" xfId="38" applyNumberFormat="1" applyFont="1" applyFill="1" applyBorder="1"/>
    <xf numFmtId="164" fontId="15" fillId="0" borderId="0" xfId="38" applyNumberFormat="1" applyFont="1" applyFill="1" applyBorder="1"/>
    <xf numFmtId="0" fontId="75" fillId="0" borderId="0" xfId="120" applyFont="1" applyFill="1"/>
    <xf numFmtId="37" fontId="85" fillId="0" borderId="7" xfId="120" applyNumberFormat="1" applyFont="1" applyFill="1" applyBorder="1" applyAlignment="1">
      <alignment horizontal="centerContinuous"/>
    </xf>
    <xf numFmtId="37" fontId="16" fillId="0" borderId="7" xfId="120" applyNumberFormat="1" applyFont="1" applyFill="1" applyBorder="1" applyAlignment="1">
      <alignment horizontal="centerContinuous"/>
    </xf>
    <xf numFmtId="164" fontId="16" fillId="0" borderId="7" xfId="38" applyNumberFormat="1" applyFont="1" applyFill="1" applyBorder="1" applyAlignment="1">
      <alignment horizontal="centerContinuous"/>
    </xf>
    <xf numFmtId="164" fontId="15" fillId="0" borderId="7" xfId="38" applyNumberFormat="1" applyFont="1" applyFill="1" applyBorder="1" applyAlignment="1">
      <alignment horizontal="centerContinuous"/>
    </xf>
    <xf numFmtId="37" fontId="19" fillId="0" borderId="8" xfId="120" applyNumberFormat="1" applyFont="1" applyFill="1" applyBorder="1" applyAlignment="1">
      <alignment horizontal="centerContinuous"/>
    </xf>
    <xf numFmtId="37" fontId="19" fillId="0" borderId="8" xfId="120" applyNumberFormat="1" applyFont="1" applyFill="1" applyBorder="1" applyAlignment="1">
      <alignment horizontal="center"/>
    </xf>
    <xf numFmtId="164" fontId="19" fillId="0" borderId="8" xfId="38" applyNumberFormat="1" applyFont="1" applyFill="1" applyBorder="1" applyAlignment="1">
      <alignment horizontal="center"/>
    </xf>
    <xf numFmtId="37" fontId="18" fillId="0" borderId="21" xfId="120" applyNumberFormat="1" applyFont="1" applyFill="1" applyBorder="1" applyAlignment="1">
      <alignment horizontal="center"/>
    </xf>
    <xf numFmtId="37" fontId="18" fillId="0" borderId="21" xfId="120" applyNumberFormat="1" applyFont="1" applyFill="1" applyBorder="1"/>
    <xf numFmtId="37" fontId="19" fillId="0" borderId="21" xfId="120" applyNumberFormat="1" applyFont="1" applyFill="1" applyBorder="1" applyAlignment="1">
      <alignment horizontal="center"/>
    </xf>
    <xf numFmtId="37" fontId="19" fillId="0" borderId="21" xfId="120" applyNumberFormat="1" applyFont="1" applyFill="1" applyBorder="1" applyAlignment="1">
      <alignment horizontal="centerContinuous"/>
    </xf>
    <xf numFmtId="164" fontId="19" fillId="0" borderId="21" xfId="38" applyNumberFormat="1" applyFont="1" applyFill="1" applyBorder="1"/>
    <xf numFmtId="37" fontId="15" fillId="0" borderId="21" xfId="120" applyNumberFormat="1" applyFont="1" applyFill="1" applyBorder="1" applyAlignment="1">
      <alignment horizontal="centerContinuous"/>
    </xf>
    <xf numFmtId="37" fontId="15" fillId="0" borderId="21" xfId="120" applyNumberFormat="1" applyFont="1" applyFill="1" applyBorder="1"/>
    <xf numFmtId="37" fontId="86" fillId="0" borderId="21" xfId="120" applyNumberFormat="1" applyFont="1" applyFill="1" applyBorder="1" applyAlignment="1">
      <alignment horizontal="center"/>
    </xf>
    <xf numFmtId="37" fontId="86" fillId="0" borderId="21" xfId="120" applyNumberFormat="1" applyFont="1" applyFill="1" applyBorder="1" applyAlignment="1">
      <alignment horizontal="centerContinuous"/>
    </xf>
    <xf numFmtId="164" fontId="86" fillId="0" borderId="21" xfId="38" applyNumberFormat="1" applyFont="1" applyFill="1" applyBorder="1"/>
    <xf numFmtId="37" fontId="15" fillId="0" borderId="21" xfId="120" applyNumberFormat="1" applyFont="1" applyFill="1" applyBorder="1" applyAlignment="1">
      <alignment horizontal="center"/>
    </xf>
    <xf numFmtId="164" fontId="15" fillId="0" borderId="21" xfId="38" applyNumberFormat="1" applyFont="1" applyFill="1" applyBorder="1"/>
    <xf numFmtId="37" fontId="19" fillId="0" borderId="21" xfId="120" applyNumberFormat="1" applyFont="1" applyFill="1" applyBorder="1"/>
    <xf numFmtId="37" fontId="87" fillId="0" borderId="21" xfId="120" applyNumberFormat="1" applyFont="1" applyFill="1" applyBorder="1" applyAlignment="1">
      <alignment horizontal="centerContinuous"/>
    </xf>
    <xf numFmtId="0" fontId="3" fillId="0" borderId="0" xfId="120" applyFont="1" applyFill="1" applyBorder="1"/>
    <xf numFmtId="164" fontId="15" fillId="0" borderId="21" xfId="38" applyNumberFormat="1" applyFont="1" applyFill="1" applyBorder="1" applyAlignment="1">
      <alignment horizontal="right"/>
    </xf>
    <xf numFmtId="37" fontId="10" fillId="0" borderId="21" xfId="120" applyNumberFormat="1" applyFont="1" applyFill="1" applyBorder="1"/>
    <xf numFmtId="37" fontId="10" fillId="0" borderId="21" xfId="120" applyNumberFormat="1" applyFont="1" applyFill="1" applyBorder="1" applyAlignment="1">
      <alignment horizontal="center"/>
    </xf>
    <xf numFmtId="37" fontId="88" fillId="0" borderId="21" xfId="120" applyNumberFormat="1" applyFont="1" applyFill="1" applyBorder="1" applyAlignment="1">
      <alignment horizontal="centerContinuous"/>
    </xf>
    <xf numFmtId="0" fontId="11" fillId="0" borderId="0" xfId="120" applyFont="1" applyFill="1" applyBorder="1"/>
    <xf numFmtId="0" fontId="11" fillId="0" borderId="0" xfId="120" applyFont="1" applyFill="1"/>
    <xf numFmtId="37" fontId="15" fillId="0" borderId="23" xfId="120" applyNumberFormat="1" applyFont="1" applyFill="1" applyBorder="1" applyAlignment="1">
      <alignment horizontal="centerContinuous"/>
    </xf>
    <xf numFmtId="37" fontId="15" fillId="0" borderId="23" xfId="120" applyNumberFormat="1" applyFont="1" applyFill="1" applyBorder="1"/>
    <xf numFmtId="37" fontId="15" fillId="0" borderId="23" xfId="120" applyNumberFormat="1" applyFont="1" applyFill="1" applyBorder="1" applyAlignment="1">
      <alignment horizontal="center"/>
    </xf>
    <xf numFmtId="164" fontId="15" fillId="0" borderId="23" xfId="38" applyNumberFormat="1" applyFont="1" applyFill="1" applyBorder="1"/>
    <xf numFmtId="37" fontId="19" fillId="0" borderId="23" xfId="120" applyNumberFormat="1" applyFont="1" applyFill="1" applyBorder="1" applyAlignment="1">
      <alignment horizontal="centerContinuous"/>
    </xf>
    <xf numFmtId="37" fontId="19" fillId="0" borderId="23" xfId="120" applyNumberFormat="1" applyFont="1" applyFill="1" applyBorder="1" applyAlignment="1">
      <alignment horizontal="center"/>
    </xf>
    <xf numFmtId="164" fontId="19" fillId="0" borderId="23" xfId="38" applyNumberFormat="1" applyFont="1" applyFill="1" applyBorder="1"/>
    <xf numFmtId="37" fontId="19" fillId="0" borderId="0" xfId="120" applyNumberFormat="1" applyFont="1" applyFill="1" applyBorder="1" applyAlignment="1">
      <alignment horizontal="centerContinuous"/>
    </xf>
    <xf numFmtId="37" fontId="19" fillId="0" borderId="0" xfId="120" quotePrefix="1" applyNumberFormat="1" applyFont="1" applyFill="1" applyBorder="1" applyAlignment="1">
      <alignment horizontal="center"/>
    </xf>
    <xf numFmtId="37" fontId="19" fillId="0" borderId="0" xfId="120" applyNumberFormat="1" applyFont="1" applyFill="1" applyBorder="1" applyAlignment="1">
      <alignment horizontal="center"/>
    </xf>
    <xf numFmtId="164" fontId="19" fillId="0" borderId="0" xfId="38" applyNumberFormat="1" applyFont="1" applyFill="1" applyBorder="1"/>
    <xf numFmtId="37" fontId="83" fillId="0" borderId="0" xfId="120" applyNumberFormat="1" applyFont="1" applyFill="1" applyBorder="1" applyAlignment="1">
      <alignment horizontal="centerContinuous"/>
    </xf>
    <xf numFmtId="37" fontId="16" fillId="0" borderId="0" xfId="120" applyNumberFormat="1" applyFont="1" applyFill="1" applyBorder="1" applyAlignment="1">
      <alignment horizontal="centerContinuous"/>
    </xf>
    <xf numFmtId="164" fontId="15" fillId="0" borderId="0" xfId="38" applyNumberFormat="1" applyFont="1" applyFill="1" applyBorder="1" applyAlignment="1">
      <alignment horizontal="centerContinuous"/>
    </xf>
    <xf numFmtId="37" fontId="79" fillId="0" borderId="7" xfId="120" applyNumberFormat="1" applyFont="1" applyFill="1" applyBorder="1" applyAlignment="1">
      <alignment horizontal="centerContinuous"/>
    </xf>
    <xf numFmtId="1" fontId="19" fillId="0" borderId="8" xfId="38" applyNumberFormat="1" applyFont="1" applyFill="1" applyBorder="1" applyAlignment="1">
      <alignment horizontal="center"/>
    </xf>
    <xf numFmtId="37" fontId="15" fillId="0" borderId="0" xfId="120" applyNumberFormat="1" applyFont="1" applyFill="1" applyBorder="1"/>
    <xf numFmtId="164" fontId="20" fillId="0" borderId="21" xfId="38" applyNumberFormat="1" applyFont="1" applyFill="1" applyBorder="1"/>
    <xf numFmtId="37" fontId="15" fillId="0" borderId="21" xfId="120" applyNumberFormat="1" applyFont="1" applyFill="1" applyBorder="1" applyAlignment="1">
      <alignment horizontal="left"/>
    </xf>
    <xf numFmtId="37" fontId="86" fillId="0" borderId="0" xfId="120" applyNumberFormat="1" applyFont="1" applyFill="1" applyBorder="1"/>
    <xf numFmtId="37" fontId="19" fillId="0" borderId="21" xfId="120" applyNumberFormat="1" applyFont="1" applyFill="1" applyBorder="1" applyAlignment="1">
      <alignment horizontal="left"/>
    </xf>
    <xf numFmtId="37" fontId="87" fillId="0" borderId="21" xfId="120" applyNumberFormat="1" applyFont="1" applyFill="1" applyBorder="1" applyAlignment="1">
      <alignment horizontal="center"/>
    </xf>
    <xf numFmtId="37" fontId="15" fillId="0" borderId="23" xfId="120" applyNumberFormat="1" applyFont="1" applyFill="1" applyBorder="1" applyAlignment="1">
      <alignment horizontal="left"/>
    </xf>
    <xf numFmtId="164" fontId="19" fillId="0" borderId="23" xfId="38" applyNumberFormat="1" applyFont="1" applyFill="1" applyBorder="1" applyAlignment="1">
      <alignment horizontal="right"/>
    </xf>
    <xf numFmtId="37" fontId="19" fillId="0" borderId="0" xfId="120" applyNumberFormat="1" applyFont="1" applyFill="1" applyBorder="1"/>
    <xf numFmtId="37" fontId="15" fillId="0" borderId="0" xfId="120" applyNumberFormat="1" applyFont="1" applyFill="1"/>
    <xf numFmtId="37" fontId="3" fillId="0" borderId="0" xfId="120" applyNumberFormat="1" applyFont="1" applyFill="1" applyAlignment="1"/>
    <xf numFmtId="37" fontId="19" fillId="0" borderId="0" xfId="120" applyNumberFormat="1" applyFont="1" applyFill="1" applyAlignment="1">
      <alignment horizontal="left"/>
    </xf>
    <xf numFmtId="37" fontId="19" fillId="0" borderId="0" xfId="120" applyNumberFormat="1" applyFont="1" applyFill="1"/>
    <xf numFmtId="164" fontId="19" fillId="0" borderId="0" xfId="38" applyNumberFormat="1" applyFont="1" applyFill="1" applyAlignment="1">
      <alignment horizontal="left"/>
    </xf>
    <xf numFmtId="0" fontId="19" fillId="0" borderId="0" xfId="120" applyFont="1" applyFill="1"/>
    <xf numFmtId="164" fontId="3" fillId="0" borderId="0" xfId="38" applyNumberFormat="1" applyFont="1" applyFill="1"/>
    <xf numFmtId="0" fontId="2" fillId="0" borderId="0" xfId="120" applyFont="1" applyFill="1"/>
    <xf numFmtId="164" fontId="3" fillId="0" borderId="0" xfId="120" applyNumberFormat="1" applyFont="1" applyFill="1"/>
    <xf numFmtId="0" fontId="74" fillId="0" borderId="0" xfId="120" applyFont="1" applyFill="1"/>
    <xf numFmtId="164" fontId="74" fillId="0" borderId="0" xfId="38" applyNumberFormat="1" applyFont="1" applyFill="1"/>
    <xf numFmtId="0" fontId="15" fillId="0" borderId="0" xfId="122" applyFont="1"/>
    <xf numFmtId="41" fontId="15" fillId="0" borderId="0" xfId="122" applyNumberFormat="1" applyFont="1"/>
    <xf numFmtId="0" fontId="15" fillId="0" borderId="0" xfId="122" applyFont="1" applyAlignment="1">
      <alignment horizontal="left"/>
    </xf>
    <xf numFmtId="164" fontId="15" fillId="0" borderId="0" xfId="58" applyNumberFormat="1" applyFont="1"/>
    <xf numFmtId="0" fontId="11" fillId="0" borderId="0" xfId="122" applyFont="1"/>
    <xf numFmtId="0" fontId="11" fillId="0" borderId="0" xfId="122" applyFont="1" applyAlignment="1">
      <alignment horizontal="center"/>
    </xf>
    <xf numFmtId="41" fontId="11" fillId="0" borderId="0" xfId="122" applyNumberFormat="1" applyFont="1"/>
    <xf numFmtId="41" fontId="15" fillId="0" borderId="0" xfId="58" applyNumberFormat="1" applyFont="1"/>
    <xf numFmtId="0" fontId="15" fillId="0" borderId="0" xfId="122" applyFont="1" applyBorder="1"/>
    <xf numFmtId="0" fontId="87" fillId="0" borderId="0" xfId="122" applyFont="1" applyBorder="1" applyAlignment="1">
      <alignment horizontal="right"/>
    </xf>
    <xf numFmtId="0" fontId="15" fillId="0" borderId="0" xfId="122" applyFont="1" applyAlignment="1">
      <alignment vertical="center"/>
    </xf>
    <xf numFmtId="0" fontId="19" fillId="0" borderId="0" xfId="122" applyFont="1" applyAlignment="1">
      <alignment horizontal="center" vertical="center"/>
    </xf>
    <xf numFmtId="41" fontId="15" fillId="0" borderId="0" xfId="58" applyNumberFormat="1" applyFont="1" applyAlignment="1">
      <alignment vertical="center"/>
    </xf>
    <xf numFmtId="41" fontId="15" fillId="0" borderId="0" xfId="122" applyNumberFormat="1" applyFont="1" applyAlignment="1">
      <alignment vertical="center"/>
    </xf>
    <xf numFmtId="0" fontId="15" fillId="0" borderId="0" xfId="122" applyFont="1" applyBorder="1" applyAlignment="1">
      <alignment vertical="center"/>
    </xf>
    <xf numFmtId="0" fontId="19" fillId="0" borderId="0" xfId="122" applyFont="1" applyBorder="1" applyAlignment="1">
      <alignment horizontal="left" vertical="center"/>
    </xf>
    <xf numFmtId="0" fontId="19" fillId="0" borderId="0" xfId="122" applyFont="1" applyBorder="1" applyAlignment="1">
      <alignment horizontal="center" vertical="center"/>
    </xf>
    <xf numFmtId="0" fontId="19" fillId="0" borderId="0" xfId="58" applyNumberFormat="1" applyFont="1" applyBorder="1" applyAlignment="1">
      <alignment horizontal="right" vertical="center"/>
    </xf>
    <xf numFmtId="37" fontId="19" fillId="0" borderId="7" xfId="121" applyNumberFormat="1" applyFont="1" applyBorder="1" applyAlignment="1">
      <alignment horizontal="right" vertical="center" wrapText="1"/>
    </xf>
    <xf numFmtId="0" fontId="19" fillId="0" borderId="0" xfId="58" applyNumberFormat="1" applyFont="1" applyBorder="1" applyAlignment="1">
      <alignment horizontal="right" vertical="center" wrapText="1"/>
    </xf>
    <xf numFmtId="0" fontId="90" fillId="0" borderId="0" xfId="122" applyFont="1" applyBorder="1" applyAlignment="1">
      <alignment horizontal="right" vertical="center"/>
    </xf>
    <xf numFmtId="164" fontId="19" fillId="0" borderId="8" xfId="58" applyNumberFormat="1" applyFont="1" applyBorder="1" applyAlignment="1">
      <alignment horizontal="center" vertical="center" wrapText="1"/>
    </xf>
    <xf numFmtId="49" fontId="15" fillId="0" borderId="0" xfId="122" applyNumberFormat="1" applyFont="1" applyBorder="1" applyAlignment="1">
      <alignment horizontal="center" vertical="center"/>
    </xf>
    <xf numFmtId="49" fontId="19" fillId="0" borderId="0" xfId="122" applyNumberFormat="1" applyFont="1" applyBorder="1" applyAlignment="1">
      <alignment horizontal="center" vertical="center"/>
    </xf>
    <xf numFmtId="49" fontId="19" fillId="0" borderId="0" xfId="58" applyNumberFormat="1" applyFont="1" applyBorder="1" applyAlignment="1">
      <alignment horizontal="center" vertical="center"/>
    </xf>
    <xf numFmtId="49" fontId="19" fillId="0" borderId="0" xfId="121" applyNumberFormat="1" applyFont="1" applyBorder="1" applyAlignment="1">
      <alignment horizontal="center" wrapText="1"/>
    </xf>
    <xf numFmtId="49" fontId="19" fillId="0" borderId="0" xfId="58" applyNumberFormat="1" applyFont="1" applyBorder="1" applyAlignment="1">
      <alignment horizontal="center" vertical="center" wrapText="1"/>
    </xf>
    <xf numFmtId="49" fontId="90" fillId="0" borderId="0" xfId="122" applyNumberFormat="1" applyFont="1" applyBorder="1" applyAlignment="1">
      <alignment horizontal="center" vertical="center"/>
    </xf>
    <xf numFmtId="49" fontId="19" fillId="0" borderId="1" xfId="122" applyNumberFormat="1" applyFont="1" applyBorder="1" applyAlignment="1">
      <alignment horizontal="center" vertical="center"/>
    </xf>
    <xf numFmtId="49" fontId="19" fillId="0" borderId="1" xfId="58" applyNumberFormat="1" applyFont="1" applyBorder="1" applyAlignment="1">
      <alignment horizontal="center" vertical="center" wrapText="1"/>
    </xf>
    <xf numFmtId="49" fontId="19" fillId="0" borderId="0" xfId="122" applyNumberFormat="1" applyFont="1" applyBorder="1"/>
    <xf numFmtId="49" fontId="19" fillId="0" borderId="0" xfId="122" applyNumberFormat="1" applyFont="1" applyBorder="1" applyAlignment="1">
      <alignment horizontal="center"/>
    </xf>
    <xf numFmtId="41" fontId="15" fillId="0" borderId="0" xfId="122" applyNumberFormat="1" applyFont="1" applyBorder="1"/>
    <xf numFmtId="49" fontId="19" fillId="0" borderId="1" xfId="122" applyNumberFormat="1" applyFont="1" applyBorder="1" applyAlignment="1">
      <alignment horizontal="left" shrinkToFit="1"/>
    </xf>
    <xf numFmtId="49" fontId="19" fillId="0" borderId="1" xfId="122" applyNumberFormat="1" applyFont="1" applyBorder="1" applyAlignment="1">
      <alignment horizontal="left"/>
    </xf>
    <xf numFmtId="164" fontId="15" fillId="0" borderId="1" xfId="58" applyNumberFormat="1" applyFont="1" applyBorder="1" applyAlignment="1">
      <alignment shrinkToFit="1"/>
    </xf>
    <xf numFmtId="223" fontId="15" fillId="0" borderId="1" xfId="122" applyNumberFormat="1" applyFont="1" applyBorder="1" applyAlignment="1">
      <alignment shrinkToFit="1"/>
    </xf>
    <xf numFmtId="0" fontId="19" fillId="0" borderId="0" xfId="122" applyFont="1" applyBorder="1"/>
    <xf numFmtId="49" fontId="86" fillId="0" borderId="0" xfId="122" applyNumberFormat="1" applyFont="1" applyBorder="1"/>
    <xf numFmtId="49" fontId="15" fillId="0" borderId="0" xfId="122" quotePrefix="1" applyNumberFormat="1" applyFont="1" applyBorder="1" applyAlignment="1">
      <alignment horizontal="center"/>
    </xf>
    <xf numFmtId="41" fontId="19" fillId="0" borderId="0" xfId="122" applyNumberFormat="1" applyFont="1" applyBorder="1"/>
    <xf numFmtId="41" fontId="19" fillId="0" borderId="0" xfId="122" applyNumberFormat="1" applyFont="1" applyBorder="1" applyAlignment="1">
      <alignment vertical="top" wrapText="1"/>
    </xf>
    <xf numFmtId="0" fontId="19" fillId="0" borderId="0" xfId="122" applyFont="1"/>
    <xf numFmtId="49" fontId="86" fillId="0" borderId="18" xfId="122" applyNumberFormat="1" applyFont="1" applyBorder="1" applyAlignment="1">
      <alignment wrapText="1"/>
    </xf>
    <xf numFmtId="49" fontId="15" fillId="0" borderId="18" xfId="122" quotePrefix="1" applyNumberFormat="1" applyFont="1" applyBorder="1" applyAlignment="1">
      <alignment horizontal="center"/>
    </xf>
    <xf numFmtId="164" fontId="19" fillId="0" borderId="18" xfId="58" applyNumberFormat="1" applyFont="1" applyBorder="1" applyAlignment="1">
      <alignment shrinkToFit="1"/>
    </xf>
    <xf numFmtId="49" fontId="87" fillId="0" borderId="0" xfId="122" applyNumberFormat="1" applyFont="1" applyBorder="1" applyAlignment="1">
      <alignment horizontal="center"/>
    </xf>
    <xf numFmtId="49" fontId="87" fillId="0" borderId="0" xfId="122" applyNumberFormat="1" applyFont="1" applyBorder="1"/>
    <xf numFmtId="41" fontId="15" fillId="0" borderId="0" xfId="122" applyNumberFormat="1" applyFont="1" applyBorder="1" applyAlignment="1">
      <alignment vertical="top" wrapText="1"/>
    </xf>
    <xf numFmtId="224" fontId="15" fillId="0" borderId="0" xfId="122" applyNumberFormat="1" applyFont="1" applyBorder="1"/>
    <xf numFmtId="0" fontId="15" fillId="0" borderId="18" xfId="122" applyFont="1" applyBorder="1"/>
    <xf numFmtId="164" fontId="15" fillId="0" borderId="18" xfId="58" applyNumberFormat="1" applyFont="1" applyBorder="1" applyAlignment="1">
      <alignment shrinkToFit="1"/>
    </xf>
    <xf numFmtId="0" fontId="15" fillId="0" borderId="18" xfId="122" applyFont="1" applyBorder="1" applyAlignment="1">
      <alignment shrinkToFit="1"/>
    </xf>
    <xf numFmtId="49" fontId="15" fillId="0" borderId="0" xfId="122" applyNumberFormat="1" applyFont="1" applyBorder="1" applyAlignment="1">
      <alignment horizontal="left" vertical="top" wrapText="1" indent="1"/>
    </xf>
    <xf numFmtId="49" fontId="15" fillId="0" borderId="0" xfId="122" applyNumberFormat="1" applyFont="1" applyBorder="1" applyAlignment="1">
      <alignment horizontal="left" indent="1"/>
    </xf>
    <xf numFmtId="49" fontId="15" fillId="0" borderId="18" xfId="122" applyNumberFormat="1" applyFont="1" applyBorder="1" applyAlignment="1">
      <alignment wrapText="1"/>
    </xf>
    <xf numFmtId="223" fontId="15" fillId="0" borderId="18" xfId="58" applyNumberFormat="1" applyFont="1" applyBorder="1" applyAlignment="1">
      <alignment shrinkToFit="1"/>
    </xf>
    <xf numFmtId="49" fontId="15" fillId="0" borderId="0" xfId="122" applyNumberFormat="1" applyFont="1" applyBorder="1" applyAlignment="1">
      <alignment horizontal="center"/>
    </xf>
    <xf numFmtId="164" fontId="15" fillId="0" borderId="18" xfId="58" applyNumberFormat="1" applyFont="1" applyFill="1" applyBorder="1" applyAlignment="1">
      <alignment shrinkToFit="1"/>
    </xf>
    <xf numFmtId="49" fontId="15" fillId="0" borderId="18" xfId="122" applyNumberFormat="1" applyFont="1" applyBorder="1" applyAlignment="1">
      <alignment horizontal="center"/>
    </xf>
    <xf numFmtId="178" fontId="15" fillId="0" borderId="18" xfId="57" applyNumberFormat="1" applyFont="1" applyBorder="1" applyAlignment="1">
      <alignment shrinkToFit="1"/>
    </xf>
    <xf numFmtId="49" fontId="15" fillId="0" borderId="0" xfId="122" applyNumberFormat="1" applyFont="1" applyFill="1" applyBorder="1" applyAlignment="1">
      <alignment horizontal="left" indent="1"/>
    </xf>
    <xf numFmtId="41" fontId="15" fillId="0" borderId="0" xfId="122" applyNumberFormat="1" applyFont="1" applyFill="1" applyBorder="1"/>
    <xf numFmtId="37" fontId="15" fillId="0" borderId="18" xfId="58" applyNumberFormat="1" applyFont="1" applyBorder="1" applyAlignment="1">
      <alignment shrinkToFit="1"/>
    </xf>
    <xf numFmtId="164" fontId="15" fillId="8" borderId="0" xfId="58" applyNumberFormat="1" applyFont="1" applyFill="1" applyBorder="1"/>
    <xf numFmtId="44" fontId="86" fillId="0" borderId="18" xfId="122" applyNumberFormat="1" applyFont="1" applyBorder="1" applyAlignment="1">
      <alignment wrapText="1"/>
    </xf>
    <xf numFmtId="49" fontId="19" fillId="0" borderId="18" xfId="122" quotePrefix="1" applyNumberFormat="1" applyFont="1" applyBorder="1" applyAlignment="1">
      <alignment horizontal="center"/>
    </xf>
    <xf numFmtId="222" fontId="15" fillId="0" borderId="18" xfId="118" applyNumberFormat="1" applyFont="1" applyFill="1" applyBorder="1" applyAlignment="1" applyProtection="1">
      <alignment horizontal="center"/>
    </xf>
    <xf numFmtId="0" fontId="15" fillId="0" borderId="0" xfId="122" applyFont="1" applyFill="1" applyBorder="1"/>
    <xf numFmtId="222" fontId="15" fillId="0" borderId="0" xfId="118" applyNumberFormat="1" applyFont="1" applyFill="1" applyBorder="1" applyAlignment="1" applyProtection="1">
      <alignment horizontal="left" indent="1"/>
    </xf>
    <xf numFmtId="222" fontId="15" fillId="0" borderId="0" xfId="118" quotePrefix="1" applyNumberFormat="1" applyFont="1" applyFill="1" applyBorder="1" applyAlignment="1" applyProtection="1">
      <alignment horizontal="center"/>
    </xf>
    <xf numFmtId="0" fontId="15" fillId="0" borderId="0" xfId="122" applyFont="1" applyFill="1"/>
    <xf numFmtId="49" fontId="15" fillId="0" borderId="18" xfId="122" applyNumberFormat="1" applyFont="1" applyFill="1" applyBorder="1" applyAlignment="1">
      <alignment wrapText="1"/>
    </xf>
    <xf numFmtId="3" fontId="19" fillId="0" borderId="0" xfId="122" applyNumberFormat="1" applyFont="1"/>
    <xf numFmtId="0" fontId="19" fillId="0" borderId="18" xfId="122" applyFont="1" applyBorder="1" applyAlignment="1">
      <alignment horizontal="center"/>
    </xf>
    <xf numFmtId="0" fontId="15" fillId="0" borderId="0" xfId="122" applyFont="1" applyBorder="1" applyAlignment="1">
      <alignment horizontal="center"/>
    </xf>
    <xf numFmtId="49" fontId="19" fillId="0" borderId="18" xfId="122" applyNumberFormat="1" applyFont="1" applyBorder="1" applyAlignment="1">
      <alignment wrapText="1"/>
    </xf>
    <xf numFmtId="0" fontId="15" fillId="0" borderId="18" xfId="122" applyFont="1" applyBorder="1" applyAlignment="1">
      <alignment horizontal="center"/>
    </xf>
    <xf numFmtId="0" fontId="15" fillId="0" borderId="18" xfId="122" applyFont="1" applyBorder="1" applyAlignment="1">
      <alignment wrapText="1"/>
    </xf>
    <xf numFmtId="49" fontId="15" fillId="0" borderId="0" xfId="122" applyNumberFormat="1" applyFont="1" applyFill="1" applyBorder="1" applyAlignment="1">
      <alignment horizontal="left" wrapText="1" indent="1"/>
    </xf>
    <xf numFmtId="41" fontId="15" fillId="8" borderId="0" xfId="122" applyNumberFormat="1" applyFont="1" applyFill="1" applyBorder="1"/>
    <xf numFmtId="0" fontId="86" fillId="0" borderId="18" xfId="122" applyFont="1" applyBorder="1" applyAlignment="1">
      <alignment wrapText="1"/>
    </xf>
    <xf numFmtId="49" fontId="19" fillId="0" borderId="18" xfId="122" applyNumberFormat="1" applyFont="1" applyBorder="1" applyAlignment="1">
      <alignment horizontal="center"/>
    </xf>
    <xf numFmtId="41" fontId="19" fillId="0" borderId="18" xfId="122" applyNumberFormat="1" applyFont="1" applyBorder="1" applyAlignment="1">
      <alignment shrinkToFit="1"/>
    </xf>
    <xf numFmtId="49" fontId="19" fillId="0" borderId="0" xfId="122" applyNumberFormat="1" applyFont="1" applyBorder="1" applyAlignment="1">
      <alignment vertical="center"/>
    </xf>
    <xf numFmtId="49" fontId="15" fillId="0" borderId="0" xfId="122" quotePrefix="1" applyNumberFormat="1" applyFont="1" applyBorder="1" applyAlignment="1">
      <alignment horizontal="center" vertical="center"/>
    </xf>
    <xf numFmtId="41" fontId="19" fillId="0" borderId="4" xfId="122" applyNumberFormat="1" applyFont="1" applyBorder="1"/>
    <xf numFmtId="49" fontId="19" fillId="0" borderId="23" xfId="122" applyNumberFormat="1" applyFont="1" applyBorder="1" applyAlignment="1">
      <alignment wrapText="1"/>
    </xf>
    <xf numFmtId="49" fontId="19" fillId="0" borderId="23" xfId="122" applyNumberFormat="1" applyFont="1" applyBorder="1" applyAlignment="1">
      <alignment horizontal="center" vertical="center"/>
    </xf>
    <xf numFmtId="164" fontId="19" fillId="0" borderId="23" xfId="58" applyNumberFormat="1" applyFont="1" applyBorder="1" applyAlignment="1">
      <alignment shrinkToFit="1"/>
    </xf>
    <xf numFmtId="0" fontId="91" fillId="0" borderId="0" xfId="122" applyFont="1"/>
    <xf numFmtId="0" fontId="92" fillId="0" borderId="0" xfId="122" applyFont="1" applyAlignment="1">
      <alignment horizontal="center"/>
    </xf>
    <xf numFmtId="41" fontId="91" fillId="0" borderId="0" xfId="122" applyNumberFormat="1" applyFont="1"/>
    <xf numFmtId="0" fontId="93" fillId="0" borderId="0" xfId="122" applyFont="1"/>
    <xf numFmtId="0" fontId="91" fillId="0" borderId="0" xfId="122" applyFont="1" applyBorder="1"/>
    <xf numFmtId="164" fontId="91" fillId="0" borderId="0" xfId="58" applyNumberFormat="1" applyFont="1" applyBorder="1"/>
    <xf numFmtId="164" fontId="91" fillId="0" borderId="0" xfId="58" applyNumberFormat="1" applyFont="1"/>
    <xf numFmtId="0" fontId="2" fillId="0" borderId="0" xfId="122" applyFont="1"/>
    <xf numFmtId="0" fontId="2" fillId="0" borderId="0" xfId="122" applyFont="1" applyAlignment="1">
      <alignment horizontal="center"/>
    </xf>
    <xf numFmtId="41" fontId="2" fillId="0" borderId="0" xfId="122" applyNumberFormat="1" applyFont="1"/>
    <xf numFmtId="3" fontId="2" fillId="0" borderId="0" xfId="119" applyNumberFormat="1" applyFont="1" applyFill="1" applyBorder="1" applyAlignment="1"/>
    <xf numFmtId="3" fontId="76" fillId="0" borderId="0" xfId="119" applyNumberFormat="1" applyFont="1" applyFill="1" applyBorder="1" applyAlignment="1"/>
    <xf numFmtId="1" fontId="76" fillId="0" borderId="0" xfId="119" applyNumberFormat="1" applyFont="1" applyFill="1" applyAlignment="1">
      <alignment horizontal="left"/>
    </xf>
    <xf numFmtId="3" fontId="75" fillId="0" borderId="0" xfId="119" applyNumberFormat="1" applyFont="1" applyFill="1"/>
    <xf numFmtId="3" fontId="75" fillId="0" borderId="0" xfId="119" applyNumberFormat="1" applyFont="1" applyFill="1" applyBorder="1"/>
    <xf numFmtId="3" fontId="3" fillId="0" borderId="0" xfId="119" applyNumberFormat="1" applyFont="1" applyFill="1"/>
    <xf numFmtId="3" fontId="12" fillId="0" borderId="0" xfId="119" applyNumberFormat="1" applyFont="1" applyFill="1"/>
    <xf numFmtId="3" fontId="18" fillId="0" borderId="0" xfId="119" applyNumberFormat="1" applyFont="1" applyFill="1"/>
    <xf numFmtId="3" fontId="7" fillId="0" borderId="22" xfId="119" applyNumberFormat="1" applyFont="1" applyFill="1" applyBorder="1" applyAlignment="1">
      <alignment horizontal="center"/>
    </xf>
    <xf numFmtId="3" fontId="7" fillId="0" borderId="22" xfId="119" applyNumberFormat="1" applyFont="1" applyFill="1" applyBorder="1" applyAlignment="1"/>
    <xf numFmtId="3" fontId="7" fillId="0" borderId="22" xfId="119" applyNumberFormat="1" applyFont="1" applyFill="1" applyBorder="1"/>
    <xf numFmtId="3" fontId="94" fillId="0" borderId="0" xfId="119" applyNumberFormat="1" applyFont="1" applyFill="1"/>
    <xf numFmtId="3" fontId="2" fillId="0" borderId="18" xfId="119" applyNumberFormat="1" applyFont="1" applyFill="1" applyBorder="1" applyAlignment="1">
      <alignment horizontal="center"/>
    </xf>
    <xf numFmtId="3" fontId="2" fillId="0" borderId="18" xfId="119" applyNumberFormat="1" applyFont="1" applyFill="1" applyBorder="1" applyAlignment="1"/>
    <xf numFmtId="3" fontId="2" fillId="0" borderId="18" xfId="119" applyNumberFormat="1" applyFont="1" applyFill="1" applyBorder="1"/>
    <xf numFmtId="3" fontId="3" fillId="0" borderId="18" xfId="119" applyNumberFormat="1" applyFont="1" applyFill="1" applyBorder="1" applyAlignment="1">
      <alignment horizontal="center"/>
    </xf>
    <xf numFmtId="3" fontId="3" fillId="0" borderId="18" xfId="119" applyNumberFormat="1" applyFont="1" applyFill="1" applyBorder="1"/>
    <xf numFmtId="3" fontId="16" fillId="0" borderId="18" xfId="119" applyNumberFormat="1" applyFont="1" applyFill="1" applyBorder="1"/>
    <xf numFmtId="3" fontId="7" fillId="0" borderId="18" xfId="119" applyNumberFormat="1" applyFont="1" applyFill="1" applyBorder="1" applyAlignment="1">
      <alignment horizontal="center"/>
    </xf>
    <xf numFmtId="3" fontId="7" fillId="0" borderId="18" xfId="119" applyNumberFormat="1" applyFont="1" applyFill="1" applyBorder="1" applyAlignment="1"/>
    <xf numFmtId="3" fontId="7" fillId="0" borderId="18" xfId="119" applyNumberFormat="1" applyFont="1" applyFill="1" applyBorder="1"/>
    <xf numFmtId="3" fontId="3" fillId="0" borderId="20" xfId="119" applyNumberFormat="1" applyFont="1" applyFill="1" applyBorder="1" applyAlignment="1">
      <alignment horizontal="center"/>
    </xf>
    <xf numFmtId="3" fontId="3" fillId="0" borderId="20" xfId="119" applyNumberFormat="1" applyFont="1" applyFill="1" applyBorder="1"/>
    <xf numFmtId="3" fontId="4" fillId="0" borderId="0" xfId="119" applyNumberFormat="1" applyFont="1" applyFill="1" applyAlignment="1"/>
    <xf numFmtId="3" fontId="3" fillId="0" borderId="0" xfId="119" applyNumberFormat="1" applyFont="1" applyFill="1" applyAlignment="1"/>
    <xf numFmtId="3" fontId="12" fillId="0" borderId="0" xfId="119" applyNumberFormat="1" applyFont="1" applyFill="1" applyAlignment="1"/>
    <xf numFmtId="3" fontId="15" fillId="0" borderId="0" xfId="119" applyNumberFormat="1" applyFont="1" applyFill="1"/>
    <xf numFmtId="3" fontId="87" fillId="0" borderId="7" xfId="119" applyNumberFormat="1" applyFont="1" applyFill="1" applyBorder="1" applyAlignment="1">
      <alignment horizontal="center"/>
    </xf>
    <xf numFmtId="3" fontId="7" fillId="0" borderId="13" xfId="119" applyNumberFormat="1" applyFont="1" applyFill="1" applyBorder="1" applyAlignment="1">
      <alignment horizontal="center"/>
    </xf>
    <xf numFmtId="3" fontId="7" fillId="0" borderId="13" xfId="119" applyNumberFormat="1" applyFont="1" applyFill="1" applyBorder="1"/>
    <xf numFmtId="3" fontId="7" fillId="0" borderId="0" xfId="119" applyNumberFormat="1" applyFont="1" applyFill="1"/>
    <xf numFmtId="3" fontId="95" fillId="0" borderId="0" xfId="119" applyNumberFormat="1" applyFont="1" applyFill="1"/>
    <xf numFmtId="3" fontId="2" fillId="0" borderId="13" xfId="119" applyNumberFormat="1" applyFont="1" applyFill="1" applyBorder="1" applyAlignment="1">
      <alignment horizontal="center"/>
    </xf>
    <xf numFmtId="3" fontId="2" fillId="0" borderId="13" xfId="119" applyNumberFormat="1" applyFont="1" applyFill="1" applyBorder="1"/>
    <xf numFmtId="3" fontId="2" fillId="0" borderId="0" xfId="119" applyNumberFormat="1" applyFont="1" applyFill="1"/>
    <xf numFmtId="3" fontId="19" fillId="0" borderId="0" xfId="119" applyNumberFormat="1" applyFont="1" applyFill="1"/>
    <xf numFmtId="3" fontId="3" fillId="0" borderId="13" xfId="119" applyNumberFormat="1" applyFont="1" applyFill="1" applyBorder="1" applyAlignment="1">
      <alignment horizontal="center" vertical="center"/>
    </xf>
    <xf numFmtId="3" fontId="3" fillId="0" borderId="18" xfId="119" applyNumberFormat="1" applyFont="1" applyFill="1" applyBorder="1" applyAlignment="1"/>
    <xf numFmtId="3" fontId="3" fillId="0" borderId="13" xfId="119" applyNumberFormat="1" applyFont="1" applyFill="1" applyBorder="1"/>
    <xf numFmtId="3" fontId="15" fillId="0" borderId="18" xfId="119" applyNumberFormat="1" applyFont="1" applyFill="1" applyBorder="1"/>
    <xf numFmtId="3" fontId="3" fillId="0" borderId="18" xfId="119" applyNumberFormat="1" applyFont="1" applyFill="1" applyBorder="1" applyAlignment="1">
      <alignment horizontal="center" vertical="center"/>
    </xf>
    <xf numFmtId="3" fontId="3" fillId="0" borderId="23" xfId="119" applyNumberFormat="1" applyFont="1" applyFill="1" applyBorder="1" applyAlignment="1">
      <alignment horizontal="center"/>
    </xf>
    <xf numFmtId="3" fontId="3" fillId="0" borderId="23" xfId="119" applyNumberFormat="1" applyFont="1" applyFill="1" applyBorder="1" applyAlignment="1"/>
    <xf numFmtId="3" fontId="3" fillId="0" borderId="24" xfId="119" applyNumberFormat="1" applyFont="1" applyFill="1" applyBorder="1"/>
    <xf numFmtId="3" fontId="3" fillId="0" borderId="23" xfId="119" applyNumberFormat="1" applyFont="1" applyFill="1" applyBorder="1"/>
    <xf numFmtId="3" fontId="4" fillId="0" borderId="0" xfId="119" applyNumberFormat="1" applyFont="1" applyFill="1" applyBorder="1" applyAlignment="1"/>
    <xf numFmtId="3" fontId="87" fillId="0" borderId="0" xfId="119" applyNumberFormat="1" applyFont="1" applyFill="1" applyAlignment="1"/>
    <xf numFmtId="3" fontId="3" fillId="0" borderId="20" xfId="119" applyNumberFormat="1" applyFont="1" applyFill="1" applyBorder="1" applyAlignment="1"/>
    <xf numFmtId="3" fontId="4" fillId="0" borderId="0" xfId="119" applyNumberFormat="1" applyFont="1" applyFill="1"/>
    <xf numFmtId="3" fontId="87" fillId="0" borderId="0" xfId="119" applyNumberFormat="1" applyFont="1" applyFill="1"/>
    <xf numFmtId="164" fontId="3" fillId="0" borderId="0" xfId="120" applyNumberFormat="1" applyFont="1" applyFill="1" applyAlignment="1">
      <alignment horizontal="left"/>
    </xf>
    <xf numFmtId="0" fontId="2" fillId="0" borderId="0" xfId="120" applyFont="1" applyFill="1" applyAlignment="1">
      <alignment horizontal="left"/>
    </xf>
    <xf numFmtId="37" fontId="79" fillId="0" borderId="0" xfId="120" applyNumberFormat="1" applyFont="1" applyFill="1" applyBorder="1" applyAlignment="1">
      <alignment horizontal="center"/>
    </xf>
    <xf numFmtId="37" fontId="4" fillId="0" borderId="0" xfId="120" applyNumberFormat="1" applyFont="1" applyFill="1" applyBorder="1" applyAlignment="1">
      <alignment horizontal="right"/>
    </xf>
    <xf numFmtId="37" fontId="83" fillId="0" borderId="0" xfId="120" applyNumberFormat="1" applyFont="1" applyFill="1" applyBorder="1" applyAlignment="1">
      <alignment horizontal="center"/>
    </xf>
    <xf numFmtId="37" fontId="84" fillId="0" borderId="0" xfId="120" applyNumberFormat="1" applyFont="1" applyFill="1" applyBorder="1" applyAlignment="1">
      <alignment horizontal="center"/>
    </xf>
    <xf numFmtId="37" fontId="85" fillId="0" borderId="0" xfId="120" applyNumberFormat="1" applyFont="1" applyFill="1" applyBorder="1" applyAlignment="1">
      <alignment horizontal="center"/>
    </xf>
    <xf numFmtId="37" fontId="78" fillId="0" borderId="0" xfId="117" applyNumberFormat="1" applyFont="1" applyBorder="1" applyAlignment="1">
      <alignment horizontal="center"/>
    </xf>
    <xf numFmtId="37" fontId="76" fillId="0" borderId="0" xfId="117" applyNumberFormat="1" applyFont="1" applyBorder="1" applyAlignment="1">
      <alignment horizontal="center"/>
    </xf>
    <xf numFmtId="0" fontId="78" fillId="0" borderId="9" xfId="117" applyFont="1" applyFill="1" applyBorder="1" applyAlignment="1">
      <alignment horizontal="center"/>
    </xf>
    <xf numFmtId="0" fontId="78" fillId="0" borderId="25" xfId="117" applyFont="1" applyFill="1" applyBorder="1" applyAlignment="1">
      <alignment horizontal="center"/>
    </xf>
    <xf numFmtId="0" fontId="2" fillId="0" borderId="9" xfId="117" applyFont="1" applyFill="1" applyBorder="1" applyAlignment="1">
      <alignment horizontal="center" vertical="center" wrapText="1"/>
    </xf>
    <xf numFmtId="0" fontId="2" fillId="0" borderId="25" xfId="117" applyFont="1" applyFill="1" applyBorder="1" applyAlignment="1">
      <alignment horizontal="center" vertical="center" wrapText="1"/>
    </xf>
    <xf numFmtId="0" fontId="19" fillId="0" borderId="8" xfId="122" applyFont="1" applyBorder="1" applyAlignment="1">
      <alignment horizontal="center" vertical="center" wrapText="1"/>
    </xf>
    <xf numFmtId="164" fontId="19" fillId="0" borderId="9" xfId="58" applyNumberFormat="1" applyFont="1" applyBorder="1" applyAlignment="1">
      <alignment horizontal="center" vertical="center" wrapText="1"/>
    </xf>
    <xf numFmtId="164" fontId="19" fillId="0" borderId="25" xfId="58" applyNumberFormat="1" applyFont="1" applyBorder="1" applyAlignment="1">
      <alignment horizontal="center" vertical="center" wrapText="1"/>
    </xf>
    <xf numFmtId="0" fontId="2" fillId="0" borderId="0" xfId="122" applyFont="1" applyBorder="1" applyAlignment="1">
      <alignment horizontal="center"/>
    </xf>
    <xf numFmtId="0" fontId="76" fillId="0" borderId="0" xfId="122" applyFont="1" applyAlignment="1">
      <alignment horizontal="center"/>
    </xf>
    <xf numFmtId="0" fontId="11" fillId="0" borderId="0" xfId="122" applyFont="1" applyAlignment="1">
      <alignment horizontal="center"/>
    </xf>
    <xf numFmtId="0" fontId="19" fillId="0" borderId="0" xfId="122" applyFont="1" applyAlignment="1">
      <alignment horizontal="center"/>
    </xf>
    <xf numFmtId="164" fontId="19" fillId="0" borderId="0" xfId="58" applyNumberFormat="1" applyFont="1" applyBorder="1" applyAlignment="1">
      <alignment horizontal="center"/>
    </xf>
    <xf numFmtId="164" fontId="87" fillId="0" borderId="2" xfId="58" applyNumberFormat="1" applyFont="1" applyBorder="1" applyAlignment="1">
      <alignment horizontal="center"/>
    </xf>
    <xf numFmtId="0" fontId="19" fillId="0" borderId="8" xfId="12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38" applyNumberFormat="1" applyFont="1" applyAlignment="1">
      <alignment horizontal="center" vertical="center"/>
    </xf>
    <xf numFmtId="164" fontId="3" fillId="0" borderId="0" xfId="38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quotePrefix="1" applyFont="1" applyFill="1" applyAlignment="1">
      <alignment horizontal="left" vertical="center" wrapText="1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15" fillId="0" borderId="0" xfId="38" applyNumberFormat="1" applyFont="1" applyAlignment="1">
      <alignment horizontal="center" vertical="center"/>
    </xf>
    <xf numFmtId="0" fontId="3" fillId="0" borderId="0" xfId="0" quotePrefix="1" applyFont="1" applyFill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4" fillId="0" borderId="0" xfId="38" applyNumberFormat="1" applyFont="1" applyFill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164" fontId="12" fillId="0" borderId="0" xfId="38" applyNumberFormat="1" applyFont="1" applyAlignment="1">
      <alignment horizontal="center" vertical="center"/>
    </xf>
    <xf numFmtId="164" fontId="11" fillId="0" borderId="0" xfId="38" applyNumberFormat="1" applyFont="1" applyAlignment="1">
      <alignment horizontal="center" vertical="center"/>
    </xf>
    <xf numFmtId="164" fontId="16" fillId="0" borderId="0" xfId="38" applyNumberFormat="1" applyFont="1" applyAlignment="1">
      <alignment horizontal="center" vertical="center"/>
    </xf>
    <xf numFmtId="164" fontId="17" fillId="0" borderId="0" xfId="38" applyNumberFormat="1" applyFont="1" applyAlignment="1">
      <alignment horizontal="center" vertical="center" shrinkToFit="1"/>
    </xf>
    <xf numFmtId="164" fontId="16" fillId="0" borderId="0" xfId="38" applyNumberFormat="1" applyFont="1" applyAlignment="1">
      <alignment horizontal="center" vertical="center" shrinkToFit="1"/>
    </xf>
    <xf numFmtId="164" fontId="3" fillId="0" borderId="0" xfId="38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38" applyNumberFormat="1" applyFont="1" applyAlignment="1">
      <alignment horizontal="center" vertical="center" wrapText="1"/>
    </xf>
    <xf numFmtId="164" fontId="2" fillId="0" borderId="0" xfId="38" applyNumberFormat="1" applyFont="1" applyFill="1" applyAlignment="1">
      <alignment horizontal="center" vertical="center"/>
    </xf>
    <xf numFmtId="164" fontId="3" fillId="0" borderId="0" xfId="38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19" fillId="0" borderId="0" xfId="38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64" fontId="12" fillId="0" borderId="18" xfId="38" applyNumberFormat="1" applyFont="1" applyBorder="1" applyAlignment="1">
      <alignment horizontal="center" vertical="center"/>
    </xf>
    <xf numFmtId="164" fontId="3" fillId="0" borderId="20" xfId="38" applyNumberFormat="1" applyFont="1" applyBorder="1" applyAlignment="1">
      <alignment horizontal="center" vertical="center"/>
    </xf>
    <xf numFmtId="164" fontId="12" fillId="0" borderId="13" xfId="38" applyNumberFormat="1" applyFont="1" applyBorder="1" applyAlignment="1">
      <alignment horizontal="center" vertical="center"/>
    </xf>
    <xf numFmtId="164" fontId="12" fillId="0" borderId="26" xfId="38" applyNumberFormat="1" applyFont="1" applyBorder="1" applyAlignment="1">
      <alignment horizontal="center" vertical="center"/>
    </xf>
    <xf numFmtId="164" fontId="12" fillId="0" borderId="27" xfId="38" applyNumberFormat="1" applyFont="1" applyBorder="1" applyAlignment="1">
      <alignment horizontal="center" vertical="center"/>
    </xf>
    <xf numFmtId="164" fontId="12" fillId="0" borderId="18" xfId="38" applyNumberFormat="1" applyFont="1" applyFill="1" applyBorder="1" applyAlignment="1">
      <alignment horizontal="center" vertical="center"/>
    </xf>
    <xf numFmtId="164" fontId="2" fillId="0" borderId="8" xfId="38" applyNumberFormat="1" applyFont="1" applyBorder="1" applyAlignment="1">
      <alignment horizontal="center" vertical="center" wrapText="1"/>
    </xf>
    <xf numFmtId="164" fontId="18" fillId="0" borderId="0" xfId="38" applyNumberFormat="1" applyFont="1" applyFill="1" applyAlignment="1">
      <alignment horizontal="center" vertical="center" shrinkToFit="1"/>
    </xf>
    <xf numFmtId="164" fontId="3" fillId="0" borderId="22" xfId="38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12" fillId="0" borderId="0" xfId="38" applyNumberFormat="1" applyFont="1" applyFill="1" applyBorder="1" applyAlignment="1">
      <alignment horizontal="center" vertical="center" shrinkToFit="1"/>
    </xf>
    <xf numFmtId="164" fontId="2" fillId="0" borderId="0" xfId="0" applyNumberFormat="1" applyFont="1" applyAlignment="1">
      <alignment horizontal="center" vertical="center"/>
    </xf>
    <xf numFmtId="164" fontId="13" fillId="0" borderId="0" xfId="38" applyNumberFormat="1" applyFont="1" applyAlignment="1">
      <alignment horizontal="center" vertical="center"/>
    </xf>
    <xf numFmtId="164" fontId="3" fillId="0" borderId="17" xfId="38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164" fontId="18" fillId="0" borderId="0" xfId="38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/>
    </xf>
    <xf numFmtId="0" fontId="4" fillId="0" borderId="0" xfId="0" quotePrefix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2" fillId="0" borderId="7" xfId="38" applyNumberFormat="1" applyFont="1" applyFill="1" applyBorder="1" applyAlignment="1">
      <alignment horizontal="center" vertical="center"/>
    </xf>
    <xf numFmtId="164" fontId="12" fillId="0" borderId="7" xfId="38" applyNumberFormat="1" applyFont="1" applyFill="1" applyBorder="1" applyAlignment="1">
      <alignment horizontal="center" vertical="center" shrinkToFit="1"/>
    </xf>
    <xf numFmtId="3" fontId="2" fillId="0" borderId="1" xfId="119" applyNumberFormat="1" applyFont="1" applyFill="1" applyBorder="1" applyAlignment="1">
      <alignment horizontal="center" vertical="center"/>
    </xf>
    <xf numFmtId="3" fontId="2" fillId="0" borderId="23" xfId="119" applyNumberFormat="1" applyFont="1" applyFill="1" applyBorder="1" applyAlignment="1">
      <alignment horizontal="center" vertical="center"/>
    </xf>
    <xf numFmtId="3" fontId="2" fillId="0" borderId="1" xfId="119" applyNumberFormat="1" applyFont="1" applyFill="1" applyBorder="1" applyAlignment="1">
      <alignment horizontal="center" vertical="center" wrapText="1"/>
    </xf>
    <xf numFmtId="3" fontId="2" fillId="0" borderId="21" xfId="119" applyNumberFormat="1" applyFont="1" applyFill="1" applyBorder="1" applyAlignment="1">
      <alignment horizontal="center" vertical="center"/>
    </xf>
    <xf numFmtId="3" fontId="76" fillId="0" borderId="1" xfId="119" applyNumberFormat="1" applyFont="1" applyFill="1" applyBorder="1" applyAlignment="1">
      <alignment horizontal="center" vertical="center"/>
    </xf>
    <xf numFmtId="3" fontId="76" fillId="0" borderId="21" xfId="119" applyNumberFormat="1" applyFont="1" applyFill="1" applyBorder="1" applyAlignment="1">
      <alignment horizontal="center" vertical="center"/>
    </xf>
    <xf numFmtId="3" fontId="76" fillId="0" borderId="23" xfId="119" applyNumberFormat="1" applyFont="1" applyFill="1" applyBorder="1" applyAlignment="1">
      <alignment horizontal="center" vertical="center"/>
    </xf>
    <xf numFmtId="3" fontId="2" fillId="0" borderId="9" xfId="119" applyNumberFormat="1" applyFont="1" applyFill="1" applyBorder="1" applyAlignment="1">
      <alignment horizontal="center" vertical="center"/>
    </xf>
    <xf numFmtId="3" fontId="2" fillId="0" borderId="5" xfId="119" applyNumberFormat="1" applyFont="1" applyFill="1" applyBorder="1" applyAlignment="1">
      <alignment horizontal="center" vertical="center"/>
    </xf>
    <xf numFmtId="3" fontId="2" fillId="0" borderId="25" xfId="119" applyNumberFormat="1" applyFont="1" applyFill="1" applyBorder="1" applyAlignment="1">
      <alignment horizontal="center" vertical="center"/>
    </xf>
    <xf numFmtId="3" fontId="4" fillId="0" borderId="0" xfId="119" applyNumberFormat="1" applyFont="1" applyFill="1" applyBorder="1" applyAlignment="1">
      <alignment horizontal="left" wrapText="1"/>
    </xf>
    <xf numFmtId="3" fontId="87" fillId="0" borderId="7" xfId="119" applyNumberFormat="1" applyFont="1" applyFill="1" applyBorder="1" applyAlignment="1">
      <alignment horizontal="center"/>
    </xf>
    <xf numFmtId="3" fontId="19" fillId="0" borderId="9" xfId="119" applyNumberFormat="1" applyFont="1" applyFill="1" applyBorder="1" applyAlignment="1">
      <alignment horizontal="center" vertical="center"/>
    </xf>
    <xf numFmtId="3" fontId="19" fillId="0" borderId="5" xfId="119" applyNumberFormat="1" applyFont="1" applyFill="1" applyBorder="1" applyAlignment="1">
      <alignment horizontal="center" vertical="center"/>
    </xf>
    <xf numFmtId="3" fontId="19" fillId="0" borderId="25" xfId="119" applyNumberFormat="1" applyFont="1" applyFill="1" applyBorder="1" applyAlignment="1">
      <alignment horizontal="center" vertical="center"/>
    </xf>
    <xf numFmtId="3" fontId="2" fillId="0" borderId="23" xfId="119" applyNumberFormat="1" applyFont="1" applyFill="1" applyBorder="1" applyAlignment="1">
      <alignment horizontal="center" vertical="center" wrapText="1"/>
    </xf>
    <xf numFmtId="3" fontId="15" fillId="0" borderId="1" xfId="119" applyNumberFormat="1" applyFont="1" applyFill="1" applyBorder="1" applyAlignment="1">
      <alignment horizontal="center" vertical="center"/>
    </xf>
    <xf numFmtId="3" fontId="15" fillId="0" borderId="21" xfId="119" applyNumberFormat="1" applyFont="1" applyFill="1" applyBorder="1" applyAlignment="1">
      <alignment horizontal="center" vertical="center"/>
    </xf>
    <xf numFmtId="3" fontId="15" fillId="0" borderId="23" xfId="119" applyNumberFormat="1" applyFont="1" applyFill="1" applyBorder="1" applyAlignment="1">
      <alignment horizontal="center" vertical="center"/>
    </xf>
    <xf numFmtId="3" fontId="19" fillId="0" borderId="9" xfId="119" applyNumberFormat="1" applyFont="1" applyFill="1" applyBorder="1" applyAlignment="1">
      <alignment horizontal="center" vertical="center" wrapText="1"/>
    </xf>
    <xf numFmtId="3" fontId="19" fillId="0" borderId="5" xfId="119" applyNumberFormat="1" applyFont="1" applyFill="1" applyBorder="1" applyAlignment="1">
      <alignment horizontal="center" vertical="center" wrapText="1"/>
    </xf>
    <xf numFmtId="3" fontId="19" fillId="0" borderId="25" xfId="119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3" fillId="0" borderId="0" xfId="38" applyNumberFormat="1" applyFont="1" applyBorder="1" applyAlignment="1">
      <alignment horizontal="center" vertical="center"/>
    </xf>
  </cellXfs>
  <cellStyles count="187">
    <cellStyle name="          _x000d_&#10;shell=progman.exe_x000d_&#10;m" xfId="1"/>
    <cellStyle name="??" xfId="2"/>
    <cellStyle name="?? [0.00]_PRODUCT DETAIL Q1" xfId="3"/>
    <cellStyle name="?? [0]" xfId="4"/>
    <cellStyle name="?_x001d_??%U©÷u&amp;H©÷9_x0008_? s&#10;_x0007__x0001__x0001_" xfId="5"/>
    <cellStyle name="???? [0.00]_PRODUCT DETAIL Q1" xfId="6"/>
    <cellStyle name="????_PRODUCT DETAIL Q1" xfId="7"/>
    <cellStyle name="???[0]_?? DI" xfId="8"/>
    <cellStyle name="???_?? DI" xfId="9"/>
    <cellStyle name="??[0]_MATL COST ANALYSIS" xfId="10"/>
    <cellStyle name="??_(????)??????" xfId="11"/>
    <cellStyle name="??A? [0]_ÿÿÿÿÿÿ_1_¢¬???¢â? " xfId="12"/>
    <cellStyle name="??A?_ÿÿÿÿÿÿ_1_¢¬???¢â? " xfId="13"/>
    <cellStyle name="?¡±¢¥?_?¨ù??¢´¢¥_¢¬???¢â? " xfId="14"/>
    <cellStyle name="?ðÇ%U?&amp;H?_x0008_?s&#10;_x0007__x0001__x0001_" xfId="15"/>
    <cellStyle name="•W_’·Šú‰p•¶" xfId="16"/>
    <cellStyle name="1" xfId="17"/>
    <cellStyle name="2" xfId="18"/>
    <cellStyle name="3" xfId="19"/>
    <cellStyle name="4" xfId="20"/>
    <cellStyle name="6" xfId="21"/>
    <cellStyle name="AeE­ [0]_INQUIRY ¿µ¾÷AßAø " xfId="22"/>
    <cellStyle name="AeE­_INQUIRY ¿µ¾÷AßAø " xfId="23"/>
    <cellStyle name="args.style" xfId="24"/>
    <cellStyle name="ÄÞ¸¶ [0]_1" xfId="25"/>
    <cellStyle name="AÞ¸¶ [0]_INQUIRY ¿?¾÷AßAø " xfId="26"/>
    <cellStyle name="ÄÞ¸¶_1" xfId="27"/>
    <cellStyle name="AÞ¸¶_INQUIRY ¿?¾÷AßAø " xfId="28"/>
    <cellStyle name="Body" xfId="29"/>
    <cellStyle name="C?AØ_¿?¾÷CoE² " xfId="30"/>
    <cellStyle name="C￥AØ_¿μ¾÷CoE² " xfId="31"/>
    <cellStyle name="Ç¥ÁØ_MARSHALL TEST" xfId="32"/>
    <cellStyle name="Calc Currency (0)" xfId="33"/>
    <cellStyle name="category" xfId="34"/>
    <cellStyle name="Centered Heading" xfId="35"/>
    <cellStyle name="CenterHead" xfId="36"/>
    <cellStyle name="Column_Title" xfId="37"/>
    <cellStyle name="Comma" xfId="38" builtinId="3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%" xfId="47"/>
    <cellStyle name="Comma 0.0" xfId="48"/>
    <cellStyle name="Comma 0.0%" xfId="49"/>
    <cellStyle name="Comma 0.0_22310 Draf Financial Statements - Hop nhat PDC" xfId="50"/>
    <cellStyle name="Comma 0.00" xfId="51"/>
    <cellStyle name="Comma 0.00%" xfId="52"/>
    <cellStyle name="Comma 0.00_22310 Draf Financial Statements - Hop nhat PDC" xfId="53"/>
    <cellStyle name="Comma 0.000" xfId="54"/>
    <cellStyle name="Comma 0.000%" xfId="55"/>
    <cellStyle name="Comma 0.000_22310 Draf Financial Statements - Hop nhat PDC" xfId="56"/>
    <cellStyle name="Comma_lctt ngay 18" xfId="57"/>
    <cellStyle name="Comma_Worksheet in 2231 Worksheet of report" xfId="58"/>
    <cellStyle name="Comma0" xfId="59"/>
    <cellStyle name="Company Name" xfId="60"/>
    <cellStyle name="Copied" xfId="61"/>
    <cellStyle name="CR Comma" xfId="62"/>
    <cellStyle name="CR Currency" xfId="63"/>
    <cellStyle name="Credit" xfId="64"/>
    <cellStyle name="Credit subtotal" xfId="65"/>
    <cellStyle name="Credit Total" xfId="66"/>
    <cellStyle name="Credit_22310 Draf Financial Statements - Hop nhat PDC" xfId="67"/>
    <cellStyle name="Currency %" xfId="68"/>
    <cellStyle name="Currency 0.0" xfId="69"/>
    <cellStyle name="Currency 0.0%" xfId="70"/>
    <cellStyle name="Currency 0.0_22310 Draf Financial Statements - Hop nhat PDC" xfId="71"/>
    <cellStyle name="Currency 0.00" xfId="72"/>
    <cellStyle name="Currency 0.00%" xfId="73"/>
    <cellStyle name="Currency 0.00_22310 Draf Financial Statements - Hop nhat PDC" xfId="74"/>
    <cellStyle name="Currency 0.000" xfId="75"/>
    <cellStyle name="Currency 0.000%" xfId="76"/>
    <cellStyle name="Currency 0.000_22310 Draf Financial Statements - Hop nhat PDC" xfId="77"/>
    <cellStyle name="Currency0" xfId="78"/>
    <cellStyle name="Date" xfId="79"/>
    <cellStyle name="Debit" xfId="80"/>
    <cellStyle name="Debit subtotal" xfId="81"/>
    <cellStyle name="Debit Total" xfId="82"/>
    <cellStyle name="Debit_22310 Draf Financial Statements - Hop nhat PDC" xfId="83"/>
    <cellStyle name="Dezimal [0]_35ERI8T2gbIEMixb4v26icuOo" xfId="84"/>
    <cellStyle name="Dezimal_35ERI8T2gbIEMixb4v26icuOo" xfId="85"/>
    <cellStyle name="Entered" xfId="86"/>
    <cellStyle name="Fixed" xfId="87"/>
    <cellStyle name="Grey" xfId="88"/>
    <cellStyle name="Head 1" xfId="89"/>
    <cellStyle name="HEADER" xfId="90"/>
    <cellStyle name="Header1" xfId="91"/>
    <cellStyle name="Header2" xfId="92"/>
    <cellStyle name="Heading" xfId="93"/>
    <cellStyle name="Heading 1" xfId="94" builtinId="16" customBuiltin="1"/>
    <cellStyle name="Heading 2" xfId="95" builtinId="17" customBuiltin="1"/>
    <cellStyle name="Heading No Underline" xfId="96"/>
    <cellStyle name="Heading With Underline" xfId="97"/>
    <cellStyle name="HEADINGS" xfId="98"/>
    <cellStyle name="HEADINGSTOP" xfId="99"/>
    <cellStyle name="Hoa-Scholl" xfId="100"/>
    <cellStyle name="Input [yellow]" xfId="101"/>
    <cellStyle name="KHANH" xfId="102"/>
    <cellStyle name="Ledger 17 x 11 in" xfId="103"/>
    <cellStyle name="left" xfId="104"/>
    <cellStyle name="MainHead" xfId="105"/>
    <cellStyle name="Millares [0]_Well Timing" xfId="106"/>
    <cellStyle name="Millares_Well Timing" xfId="107"/>
    <cellStyle name="Milliers [0]_laroux" xfId="108"/>
    <cellStyle name="Milliers_laroux" xfId="109"/>
    <cellStyle name="Model" xfId="110"/>
    <cellStyle name="Moneda [0]_Well Timing" xfId="111"/>
    <cellStyle name="Moneda_Well Timing" xfId="112"/>
    <cellStyle name="Monétaire [0]_laroux" xfId="113"/>
    <cellStyle name="Monétaire_laroux" xfId="114"/>
    <cellStyle name="n" xfId="115"/>
    <cellStyle name="Normal" xfId="0" builtinId="0"/>
    <cellStyle name="Normal - Style1" xfId="116"/>
    <cellStyle name="Normal_BCTC 6 thang 18.7.2015..." xfId="117"/>
    <cellStyle name="Normal_CF WP" xfId="118"/>
    <cellStyle name="Normal_Thuyet minh TSCD quy 2-2015" xfId="119"/>
    <cellStyle name="Normal_Tong Hop 2015" xfId="120"/>
    <cellStyle name="Normal_Worksheet in  Process" xfId="121"/>
    <cellStyle name="Normal_Worksheet in 2231 Worksheet of report" xfId="122"/>
    <cellStyle name="oft Excel]_x000d_&#10;Comment=The open=/f lines load custom functions into the Paste Function list._x000d_&#10;Maximized=2_x000d_&#10;Basics=1_x000d_&#10;A" xfId="123"/>
    <cellStyle name="oft Excel]_x000d_&#10;Comment=The open=/f lines load custom functions into the Paste Function list._x000d_&#10;Maximized=3_x000d_&#10;Basics=1_x000d_&#10;A" xfId="124"/>
    <cellStyle name="Pattern_G¹t TTHG_2" xfId="125"/>
    <cellStyle name="per.style" xfId="126"/>
    <cellStyle name="Percent %" xfId="127"/>
    <cellStyle name="Percent % Long Underline" xfId="128"/>
    <cellStyle name="Percent %_22310 Draf Financial Statements - Hop nhat PDC" xfId="129"/>
    <cellStyle name="Percent (0)" xfId="130"/>
    <cellStyle name="Percent [2]" xfId="131"/>
    <cellStyle name="Percent 0.0%" xfId="132"/>
    <cellStyle name="Percent 0.0% Long Underline" xfId="133"/>
    <cellStyle name="Percent 0.0%_22310 Draf Financial Statements - Hop nhat PDC" xfId="134"/>
    <cellStyle name="Percent 0.00%" xfId="135"/>
    <cellStyle name="Percent 0.00% Long Underline" xfId="136"/>
    <cellStyle name="Percent 0.00%_22310 Draf Financial Statements - Hop nhat PDC" xfId="137"/>
    <cellStyle name="Percent 0.000%" xfId="138"/>
    <cellStyle name="Percent 0.000% Long Underline" xfId="139"/>
    <cellStyle name="Percent 0.000%_22310 Draf Financial Statements - Hop nhat PDC" xfId="140"/>
    <cellStyle name="regstoresfromspecstores" xfId="141"/>
    <cellStyle name="RevList" xfId="142"/>
    <cellStyle name="s]_x000d_&#10;spooler=yes_x000d_&#10;load=_x000d_&#10;Beep=yes_x000d_&#10;NullPort=None_x000d_&#10;BorderWidth=3_x000d_&#10;CursorBlinkRate=1200_x000d_&#10;DoubleClickSpeed=452_x000d_&#10;Programs=co" xfId="143"/>
    <cellStyle name="SHADEDSTORES" xfId="144"/>
    <cellStyle name="specstores" xfId="145"/>
    <cellStyle name="Standard_Data" xfId="146"/>
    <cellStyle name="SubHead" xfId="147"/>
    <cellStyle name="Subtotal" xfId="148"/>
    <cellStyle name="T" xfId="149"/>
    <cellStyle name="th" xfId="150"/>
    <cellStyle name="þ_x001d_ð·_x000c_æþ'_x000d_ßþU_x0001_Ø_x0005_ü_x0014__x0007__x0001__x0001_" xfId="151"/>
    <cellStyle name="Tickmark" xfId="152"/>
    <cellStyle name="Total" xfId="153" builtinId="25" customBuiltin="1"/>
    <cellStyle name="viet" xfId="154"/>
    <cellStyle name="viet2" xfId="155"/>
    <cellStyle name="wrap" xfId="156"/>
    <cellStyle name="Wไhrung [0]_35ERI8T2gbIEMixb4v26icuOo" xfId="157"/>
    <cellStyle name="Wไhrung_35ERI8T2gbIEMixb4v26icuOo" xfId="158"/>
    <cellStyle name="XComma" xfId="159"/>
    <cellStyle name="XComma 0.0" xfId="160"/>
    <cellStyle name="XComma 0.00" xfId="161"/>
    <cellStyle name="XComma 0.000" xfId="162"/>
    <cellStyle name="XCurrency" xfId="163"/>
    <cellStyle name="XCurrency 0.0" xfId="164"/>
    <cellStyle name="XCurrency 0.00" xfId="165"/>
    <cellStyle name="XCurrency 0.000" xfId="166"/>
    <cellStyle name=" [0.00]_ Att. 1- Cover" xfId="184"/>
    <cellStyle name="_ Att. 1- Cover" xfId="185"/>
    <cellStyle name="?_ Att. 1- Cover" xfId="186"/>
    <cellStyle name="똿뗦먛귟 [0.00]_PRODUCT DETAIL Q1" xfId="167"/>
    <cellStyle name="똿뗦먛귟_PRODUCT DETAIL Q1" xfId="168"/>
    <cellStyle name="믅됞 [0.00]_PRODUCT DETAIL Q1" xfId="169"/>
    <cellStyle name="믅됞_PRODUCT DETAIL Q1" xfId="170"/>
    <cellStyle name="백분율_††††† " xfId="171"/>
    <cellStyle name="뷭?_BOOKSHIP" xfId="172"/>
    <cellStyle name="콤마 [0]_††††† " xfId="176"/>
    <cellStyle name="콤마_††††† " xfId="177"/>
    <cellStyle name="통화 [0]_††††† " xfId="178"/>
    <cellStyle name="통화_††††† " xfId="179"/>
    <cellStyle name="표준_(정보부문)월별인원계획" xfId="180"/>
    <cellStyle name="一般_00Q3902REV.1" xfId="173"/>
    <cellStyle name="千分位[0]_00Q3902REV.1" xfId="174"/>
    <cellStyle name="千分位_00Q3902REV.1" xfId="175"/>
    <cellStyle name="貨幣 [0]_00Q3902REV.1" xfId="181"/>
    <cellStyle name="貨幣[0]_BRE" xfId="182"/>
    <cellStyle name="貨幣_00Q3902REV.1" xfId="1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61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0</xdr:rowOff>
    </xdr:from>
    <xdr:to>
      <xdr:col>1</xdr:col>
      <xdr:colOff>2286000</xdr:colOff>
      <xdr:row>2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409575" y="40005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723900</xdr:colOff>
      <xdr:row>2</xdr:row>
      <xdr:rowOff>0</xdr:rowOff>
    </xdr:from>
    <xdr:to>
      <xdr:col>0</xdr:col>
      <xdr:colOff>2628900</xdr:colOff>
      <xdr:row>2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723900" y="5238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1019175</xdr:colOff>
      <xdr:row>2</xdr:row>
      <xdr:rowOff>0</xdr:rowOff>
    </xdr:from>
    <xdr:to>
      <xdr:col>9</xdr:col>
      <xdr:colOff>2657475</xdr:colOff>
      <xdr:row>2</xdr:row>
      <xdr:rowOff>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1019175" y="41910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tt01\c\My%20Documents\CV%20thue%20nhap%20khau\My%20Documents\810\810-Lilama5%20sua.zip\DOCUMENT\DAUTHAU\Dungquat\GOI3\DUNGQUAT-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Proforma%20Report%20(BS,%20IS,%20CFS)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Test%20tang%20&amp;%20tinh%20khau%20hao%20tai%20san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\My%20Documents\My%20Documents\Pham%20Anh%20Tuan\My%20Documents\99v0233\Eq_sum_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6\c\Pthang\DUTOAN\phong%20nen\DT-THL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7\c\Congviec\T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\My%20Documents\CS3408\Standard\RP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4\c\Nhatky2004\Vat%20tu%20Q%20II-2004-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tt01\c\My%20Documents\CV%20thue%20nhap%20khau\My%20Documents\810\810-Lilama5%20sua.zip\CS3408\Standard\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N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66\d\My%20Documents\Tuan\KEHOACH\N2002\TL-K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66\d\My%20Documents\Tuan\KEHOACH\N2002\TL-H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4\c\Nhatky2005\Vat%20tu%20Q%20II-2004-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6380\TOP1\MISS_&#168;&#207;&#161;&#192;\ORIGINAL\&#168;&#207;&#161;&#192;_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e%20Kamaz%20(DLCP)\DU_AN_VIEN_LAP\KHANH\DTOAN\ThaiBinh\27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S3408\Standard\RP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8\d\Luu_Tru\Ltb_ktkh\DZ220KV_Dau_Noi_sau_tram_500kV_Ha_Tinh\Gia_tha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.yen\c\H-YEN\LUU%20XA\DUYET\DZ110K~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op2\c\My%20Documents\san%20xuat%20phu%202002\chi%20tiet%20cfk%20%202002%20theo%20ke%20hoa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e%20Kamaz%20(DLCP)\DU_AN_VIEN_LAP\LONG\CAC_DU_AN_DIEN\DIEN_NA_DUONG\NAM1999\HO_SO_MOI_THAU_GOI_THAU_3\QUY_CHE_XET_THAU\BAN_LAM_VIEC_VOI_BO\TIEU_CHUAN_XET_THAU_(LONG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Du%20an%20lap%20rap%20xe%20tai\KHANH\DTOAN\ThaiBinh\27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uan2004\KH%202004%20(III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thanh-tonkh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Tcongdoan%20PX2(HUNG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DTKM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U\Hoang\BCCQVIEN\KETOANTONGHO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u1_04\akhoi\HUONG\QL21\dtTKKT-98-10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nh-van-hoang\system%20(c)\A-KHOI\V-CAILAN\CLAN-T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d2_11\d\THUVIEN\272-01\Mo\Mo272-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Y44%20to%20Pay%2045-Thai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n%20luc%20-%20%20TA(ha-hanh)-Thai%20sosanh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ungpg1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ibm\d\@MANH\CAU\CAUBTA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anchia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tkkt-ddcau-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ba-UB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Startup" Target="Tuan's%20Documents/Cau%20yeu-373/Tong%20hop-373-%20PA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Startup" Target="Tuan's%20Documents/Cau%20yeu%20-%20Final/Tong%20hop38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tt01\c\My%20Documents\CV%20thue%20nhap%20khau\My%20Documents\810\810-Lilama5%20sua.zip\My%20Documents\Giang\guicaccongt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6\DT-th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21\dtTKKT-98-1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Clients\Clients%202005\VIDAMCO\Trial%20Balance%20%20Y2005%20-%20Fin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d2_11\c\Minh%20Dung\Du%20Toan\TAN-AN\Chieu%20sang\NXLam\Nxl-2000\Chu%20Hoang\Hanoi%20Group\My%20Documents\Phan%20Huy\DGIAGOC\1999\HANOI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nmXM-HL-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u%20C\so%20sach%202015\BC%20LCTT\LCTT%206%20thang%20201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WINDOWS\TEMP\IBASE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Gui%20kiem%20toan%20AVA%206%20thang%202015/BC.TSCD.Qui%20II%20-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US%20Financial%20Statements%20Ref.%20Workbook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10%20Tai%20san%20luu%20dong%20khac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Nguyen\My%20Documents\Tau\Tau56c2001\Hqkt56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MTL__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HCP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CPC"/>
      <sheetName val="LNKD"/>
      <sheetName val="SK"/>
      <sheetName val="TNo"/>
      <sheetName val="CTTH"/>
      <sheetName val="VON"/>
      <sheetName val="VLD"/>
      <sheetName val="KQ (2)"/>
      <sheetName val="PIPE-03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Dong Dau"/>
      <sheetName val="Dong Dau (2)"/>
      <sheetName val="Sau dong"/>
      <sheetName val="Ma xa"/>
      <sheetName val="My dinh"/>
      <sheetName val="Tong cong"/>
      <sheetName val="Sheet5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H 2003 (moi max)"/>
      <sheetName val="Chart2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XXXXXXXX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Caodo"/>
      <sheetName val="Dat"/>
      <sheetName val="KL-CTTK"/>
      <sheetName val="BT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Gia VL"/>
      <sheetName val="Bang gia ca may"/>
      <sheetName val="Bang luong CB"/>
      <sheetName val="Bang P.tich CT"/>
      <sheetName val="D.toan chi tiet"/>
      <sheetName val="Bang TH Dtoan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e tong"/>
      <sheetName val="Thep"/>
      <sheetName val="Tong hop thep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KH12"/>
      <sheetName val="CN12"/>
      <sheetName val="HD12"/>
      <sheetName val="KH1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DT"/>
      <sheetName val="THND"/>
      <sheetName val="klcong"/>
      <sheetName val="THMD"/>
      <sheetName val="Phtro1"/>
      <sheetName val="DTKS1"/>
      <sheetName val="CT1m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THCT"/>
      <sheetName val="cap cho cac DT"/>
      <sheetName val="Ung - hoan"/>
      <sheetName val="CP may"/>
      <sheetName val="SS"/>
      <sheetName val="NVL"/>
      <sheetName val="dutoan1"/>
      <sheetName val="Anhtoan"/>
      <sheetName val="dutoan2"/>
      <sheetName val="vat tu"/>
      <sheetName val="KM"/>
      <sheetName val="KHOANMUC"/>
      <sheetName val="CPQL"/>
      <sheetName val="SANLUONG"/>
      <sheetName val="SSCP-SL"/>
      <sheetName val="KQKD"/>
      <sheetName val="CDSL (2)"/>
      <sheetName val="00000001"/>
      <sheetName val="00000002"/>
      <sheetName val="00000003"/>
      <sheetName val="00000004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Phu luc HD"/>
      <sheetName val="Gia du thau"/>
      <sheetName val="PTDG"/>
      <sheetName val="Ca xe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phan tich DG"/>
      <sheetName val="gia vat lieu"/>
      <sheetName val="gia xe may"/>
      <sheetName val="gia nhan cong"/>
      <sheetName val="Quyet toan"/>
      <sheetName val="Thu hoi"/>
      <sheetName val="Lai vay"/>
      <sheetName val="Tien vay"/>
      <sheetName val="Cong no"/>
      <sheetName val="Cop pha"/>
      <sheetName val="2000000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ent to"/>
      <sheetName val="9"/>
      <sheetName val="10"/>
      <sheetName val="TH du toan "/>
      <sheetName val="Du toan "/>
      <sheetName val="C.Tinh"/>
      <sheetName val="TK_cap"/>
      <sheetName val="Tong Thu"/>
      <sheetName val="Tong Chi"/>
      <sheetName val="Truong hoc"/>
      <sheetName val="Cty CP"/>
      <sheetName val="G.thau 3B"/>
      <sheetName val="T.Hop Thu-chi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ong bien t10"/>
      <sheetName val="luong t9 "/>
      <sheetName val="bb t9"/>
      <sheetName val="XETT10-03"/>
      <sheetName val="bxet"/>
      <sheetName val="T1(T1)04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CHIT"/>
      <sheetName val="THXH"/>
      <sheetName val="BHXH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Tien ung"/>
      <sheetName val="phi luong3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T1"/>
    </sheetNames>
    <definedNames>
      <definedName name="DataFilter"/>
      <definedName name="DataSort"/>
      <definedName name="GoBack" sheetId="0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 refreshError="1"/>
      <sheetData sheetId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PANхL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BS"/>
      <sheetName val="IS"/>
      <sheetName val="CFS"/>
      <sheetName val="CFS-W"/>
      <sheetName val="Tickmarks"/>
    </sheetNames>
    <sheetDataSet>
      <sheetData sheetId="0"/>
      <sheetData sheetId="1">
        <row r="1">
          <cell r="C1" t="str">
            <v>Target Grouping</v>
          </cell>
        </row>
        <row r="2">
          <cell r="C2" t="str">
            <v>5110A</v>
          </cell>
        </row>
        <row r="3">
          <cell r="C3" t="str">
            <v>5110A</v>
          </cell>
        </row>
        <row r="4">
          <cell r="C4" t="str">
            <v>5110A</v>
          </cell>
        </row>
        <row r="5">
          <cell r="C5" t="str">
            <v>5110B</v>
          </cell>
        </row>
        <row r="6">
          <cell r="C6" t="str">
            <v>5110B</v>
          </cell>
        </row>
        <row r="7">
          <cell r="C7" t="str">
            <v>5110B</v>
          </cell>
        </row>
        <row r="8">
          <cell r="C8" t="str">
            <v>5110B</v>
          </cell>
        </row>
        <row r="9">
          <cell r="C9" t="str">
            <v>5110B</v>
          </cell>
        </row>
        <row r="10">
          <cell r="C10" t="str">
            <v>5110B</v>
          </cell>
        </row>
        <row r="11">
          <cell r="C11" t="str">
            <v>5110B</v>
          </cell>
        </row>
        <row r="12">
          <cell r="C12" t="str">
            <v>5310</v>
          </cell>
        </row>
        <row r="13">
          <cell r="C13" t="str">
            <v>5310</v>
          </cell>
        </row>
        <row r="14">
          <cell r="C14" t="str">
            <v>5310</v>
          </cell>
        </row>
        <row r="15">
          <cell r="C15" t="str">
            <v>5410</v>
          </cell>
        </row>
        <row r="16">
          <cell r="C16" t="str">
            <v>5410</v>
          </cell>
        </row>
        <row r="17">
          <cell r="C17" t="str">
            <v>5410</v>
          </cell>
        </row>
        <row r="18">
          <cell r="C18" t="str">
            <v>5410</v>
          </cell>
        </row>
        <row r="19">
          <cell r="C19" t="str">
            <v>5410</v>
          </cell>
        </row>
        <row r="20">
          <cell r="C20" t="str">
            <v>5410</v>
          </cell>
        </row>
        <row r="21">
          <cell r="C21" t="str">
            <v>5410</v>
          </cell>
        </row>
        <row r="22">
          <cell r="C22" t="str">
            <v>5410</v>
          </cell>
        </row>
        <row r="23">
          <cell r="C23" t="str">
            <v>5410</v>
          </cell>
        </row>
        <row r="24">
          <cell r="C24" t="str">
            <v>5410</v>
          </cell>
        </row>
        <row r="25">
          <cell r="C25" t="str">
            <v>5410</v>
          </cell>
        </row>
        <row r="26">
          <cell r="C26" t="str">
            <v>5410</v>
          </cell>
        </row>
        <row r="27">
          <cell r="C27" t="str">
            <v>5410</v>
          </cell>
        </row>
        <row r="28">
          <cell r="C28" t="str">
            <v>5410</v>
          </cell>
        </row>
        <row r="29">
          <cell r="C29" t="str">
            <v>5410</v>
          </cell>
        </row>
        <row r="30">
          <cell r="C30" t="str">
            <v>5410</v>
          </cell>
        </row>
        <row r="31">
          <cell r="C31" t="str">
            <v>5510</v>
          </cell>
        </row>
        <row r="32">
          <cell r="C32" t="str">
            <v>5510</v>
          </cell>
        </row>
        <row r="33">
          <cell r="C33" t="str">
            <v>5510</v>
          </cell>
        </row>
        <row r="34">
          <cell r="C34" t="str">
            <v>5510</v>
          </cell>
        </row>
        <row r="35">
          <cell r="C35" t="str">
            <v>5510</v>
          </cell>
        </row>
        <row r="36">
          <cell r="C36" t="str">
            <v>5510</v>
          </cell>
        </row>
        <row r="37">
          <cell r="C37" t="str">
            <v>5510</v>
          </cell>
        </row>
        <row r="38">
          <cell r="C38" t="str">
            <v>5510</v>
          </cell>
        </row>
        <row r="39">
          <cell r="C39" t="str">
            <v>5510</v>
          </cell>
        </row>
        <row r="40">
          <cell r="C40" t="str">
            <v>5510</v>
          </cell>
        </row>
        <row r="41">
          <cell r="C41" t="str">
            <v>5510</v>
          </cell>
        </row>
        <row r="42">
          <cell r="C42" t="str">
            <v>5510</v>
          </cell>
        </row>
        <row r="43">
          <cell r="C43" t="str">
            <v>5510</v>
          </cell>
        </row>
        <row r="44">
          <cell r="C44" t="str">
            <v>5610A</v>
          </cell>
        </row>
        <row r="45">
          <cell r="C45" t="str">
            <v>5610A</v>
          </cell>
        </row>
        <row r="46">
          <cell r="C46" t="str">
            <v>5610A</v>
          </cell>
        </row>
        <row r="47">
          <cell r="C47" t="str">
            <v>5610A</v>
          </cell>
        </row>
        <row r="48">
          <cell r="C48" t="str">
            <v>5610A</v>
          </cell>
        </row>
        <row r="49">
          <cell r="C49" t="str">
            <v>5610A</v>
          </cell>
        </row>
        <row r="50">
          <cell r="C50" t="str">
            <v>5610A</v>
          </cell>
        </row>
        <row r="51">
          <cell r="C51" t="str">
            <v>5610A</v>
          </cell>
        </row>
        <row r="52">
          <cell r="C52" t="str">
            <v>5610A</v>
          </cell>
        </row>
        <row r="53">
          <cell r="C53" t="str">
            <v>5610A</v>
          </cell>
        </row>
        <row r="54">
          <cell r="C54" t="str">
            <v>5610A</v>
          </cell>
        </row>
        <row r="55">
          <cell r="C55" t="str">
            <v>5610B</v>
          </cell>
        </row>
        <row r="56">
          <cell r="C56" t="str">
            <v>5610B</v>
          </cell>
        </row>
        <row r="57">
          <cell r="C57" t="str">
            <v>5610B</v>
          </cell>
        </row>
        <row r="58">
          <cell r="C58" t="str">
            <v>5610B</v>
          </cell>
        </row>
        <row r="59">
          <cell r="C59" t="str">
            <v>5610B</v>
          </cell>
        </row>
        <row r="60">
          <cell r="C60" t="str">
            <v>5610B</v>
          </cell>
        </row>
        <row r="61">
          <cell r="C61" t="str">
            <v>5610B</v>
          </cell>
        </row>
        <row r="62">
          <cell r="C62" t="str">
            <v>5610B</v>
          </cell>
        </row>
        <row r="63">
          <cell r="C63" t="str">
            <v>5610B</v>
          </cell>
        </row>
        <row r="64">
          <cell r="C64" t="str">
            <v>5610B</v>
          </cell>
        </row>
        <row r="65">
          <cell r="C65" t="str">
            <v>5610B</v>
          </cell>
        </row>
        <row r="66">
          <cell r="C66" t="str">
            <v>5710A</v>
          </cell>
        </row>
        <row r="67">
          <cell r="C67" t="str">
            <v>5710A</v>
          </cell>
        </row>
        <row r="68">
          <cell r="C68" t="str">
            <v>5710A</v>
          </cell>
        </row>
        <row r="69">
          <cell r="C69" t="str">
            <v>5710A</v>
          </cell>
        </row>
        <row r="70">
          <cell r="C70" t="str">
            <v>5710B</v>
          </cell>
        </row>
        <row r="71">
          <cell r="C71" t="str">
            <v>5710B</v>
          </cell>
        </row>
        <row r="72">
          <cell r="C72" t="str">
            <v>5710B</v>
          </cell>
        </row>
        <row r="73">
          <cell r="C73" t="str">
            <v>5710B</v>
          </cell>
        </row>
        <row r="74">
          <cell r="C74" t="str">
            <v>5710B</v>
          </cell>
        </row>
        <row r="75">
          <cell r="C75" t="str">
            <v>5710B</v>
          </cell>
        </row>
        <row r="76">
          <cell r="C76" t="str">
            <v>5710B</v>
          </cell>
        </row>
        <row r="77">
          <cell r="C77" t="str">
            <v>5710C</v>
          </cell>
        </row>
        <row r="78">
          <cell r="C78" t="str">
            <v>5710C</v>
          </cell>
        </row>
        <row r="79">
          <cell r="C79" t="str">
            <v>5710C</v>
          </cell>
        </row>
        <row r="80">
          <cell r="C80" t="str">
            <v>6110A</v>
          </cell>
        </row>
        <row r="81">
          <cell r="C81" t="str">
            <v>6110A</v>
          </cell>
        </row>
        <row r="82">
          <cell r="C82" t="str">
            <v>6110A</v>
          </cell>
        </row>
        <row r="83">
          <cell r="C83" t="str">
            <v>6110A</v>
          </cell>
        </row>
        <row r="84">
          <cell r="C84" t="str">
            <v>6110A</v>
          </cell>
        </row>
        <row r="85">
          <cell r="C85" t="str">
            <v>6110B</v>
          </cell>
        </row>
        <row r="86">
          <cell r="C86" t="str">
            <v>6110B</v>
          </cell>
        </row>
        <row r="87">
          <cell r="C87" t="str">
            <v>6110B</v>
          </cell>
        </row>
        <row r="88">
          <cell r="C88" t="str">
            <v>6110C</v>
          </cell>
        </row>
        <row r="89">
          <cell r="C89" t="str">
            <v>6110C</v>
          </cell>
        </row>
        <row r="90">
          <cell r="C90" t="str">
            <v>6110C</v>
          </cell>
        </row>
        <row r="91">
          <cell r="C91" t="str">
            <v>6110D</v>
          </cell>
        </row>
        <row r="92">
          <cell r="C92" t="str">
            <v>6110D</v>
          </cell>
        </row>
        <row r="93">
          <cell r="C93" t="str">
            <v>6110D</v>
          </cell>
        </row>
        <row r="94">
          <cell r="C94" t="str">
            <v>6110D</v>
          </cell>
        </row>
        <row r="95">
          <cell r="C95" t="str">
            <v>6210</v>
          </cell>
        </row>
        <row r="96">
          <cell r="C96" t="str">
            <v>6210</v>
          </cell>
        </row>
        <row r="97">
          <cell r="C97" t="str">
            <v>6210</v>
          </cell>
        </row>
        <row r="98">
          <cell r="C98" t="str">
            <v>6210</v>
          </cell>
        </row>
        <row r="99">
          <cell r="C99" t="str">
            <v>6210</v>
          </cell>
        </row>
        <row r="100">
          <cell r="C100" t="str">
            <v>6210</v>
          </cell>
        </row>
        <row r="101">
          <cell r="C101" t="str">
            <v>6210</v>
          </cell>
        </row>
        <row r="102">
          <cell r="C102" t="str">
            <v>6210</v>
          </cell>
        </row>
        <row r="103">
          <cell r="C103" t="str">
            <v>6210</v>
          </cell>
        </row>
        <row r="104">
          <cell r="C104" t="str">
            <v>6210</v>
          </cell>
        </row>
        <row r="105">
          <cell r="C105" t="str">
            <v>6210</v>
          </cell>
        </row>
        <row r="106">
          <cell r="C106" t="str">
            <v>6210</v>
          </cell>
        </row>
        <row r="107">
          <cell r="C107" t="str">
            <v>6310</v>
          </cell>
        </row>
        <row r="108">
          <cell r="C108" t="str">
            <v>6310</v>
          </cell>
        </row>
        <row r="109">
          <cell r="C109" t="str">
            <v>6310</v>
          </cell>
        </row>
        <row r="110">
          <cell r="C110" t="str">
            <v>6410</v>
          </cell>
        </row>
        <row r="111">
          <cell r="C111" t="str">
            <v>6410</v>
          </cell>
        </row>
        <row r="112">
          <cell r="C112" t="str">
            <v>6410</v>
          </cell>
        </row>
        <row r="113">
          <cell r="C113" t="str">
            <v>6410</v>
          </cell>
        </row>
        <row r="114">
          <cell r="C114" t="str">
            <v>6410</v>
          </cell>
        </row>
        <row r="115">
          <cell r="C115" t="str">
            <v>6410</v>
          </cell>
        </row>
        <row r="116">
          <cell r="C116" t="str">
            <v>7110A</v>
          </cell>
        </row>
        <row r="117">
          <cell r="C117" t="str">
            <v>7110A</v>
          </cell>
        </row>
        <row r="118">
          <cell r="C118" t="str">
            <v>7110A</v>
          </cell>
        </row>
        <row r="119">
          <cell r="C119" t="str">
            <v>7110A</v>
          </cell>
        </row>
        <row r="120">
          <cell r="C120" t="str">
            <v>7110A</v>
          </cell>
        </row>
        <row r="121">
          <cell r="C121" t="str">
            <v>7110A</v>
          </cell>
        </row>
        <row r="122">
          <cell r="C122" t="str">
            <v>7110B</v>
          </cell>
        </row>
        <row r="123">
          <cell r="C123" t="str">
            <v>7110B</v>
          </cell>
        </row>
        <row r="124">
          <cell r="C124" t="str">
            <v>7110B</v>
          </cell>
        </row>
        <row r="125">
          <cell r="C125" t="str">
            <v>8110</v>
          </cell>
        </row>
        <row r="126">
          <cell r="C126" t="str">
            <v>8110</v>
          </cell>
        </row>
        <row r="127">
          <cell r="C127" t="str">
            <v>8110</v>
          </cell>
        </row>
        <row r="128">
          <cell r="C128" t="str">
            <v>8110</v>
          </cell>
        </row>
        <row r="129">
          <cell r="C129" t="str">
            <v>8210</v>
          </cell>
        </row>
        <row r="130">
          <cell r="C130" t="str">
            <v>8210</v>
          </cell>
        </row>
        <row r="131">
          <cell r="C131" t="str">
            <v>8210</v>
          </cell>
        </row>
        <row r="132">
          <cell r="C132" t="str">
            <v>8210</v>
          </cell>
        </row>
        <row r="133">
          <cell r="C133" t="str">
            <v>8210</v>
          </cell>
        </row>
        <row r="134">
          <cell r="C134" t="str">
            <v>8310A</v>
          </cell>
        </row>
        <row r="135">
          <cell r="C135" t="str">
            <v>8310A</v>
          </cell>
        </row>
        <row r="136">
          <cell r="C136" t="str">
            <v>8310A</v>
          </cell>
        </row>
        <row r="137">
          <cell r="C137" t="str">
            <v>8310A</v>
          </cell>
        </row>
        <row r="138">
          <cell r="C138" t="str">
            <v>8310A</v>
          </cell>
        </row>
        <row r="139">
          <cell r="C139" t="str">
            <v>8310B</v>
          </cell>
        </row>
        <row r="140">
          <cell r="C140" t="str">
            <v>8310B</v>
          </cell>
        </row>
        <row r="141">
          <cell r="C141" t="str">
            <v>8310B</v>
          </cell>
        </row>
        <row r="142">
          <cell r="C142" t="str">
            <v>8310B</v>
          </cell>
        </row>
        <row r="143">
          <cell r="C143" t="str">
            <v>8310B</v>
          </cell>
        </row>
        <row r="144">
          <cell r="C144" t="str">
            <v>8310B</v>
          </cell>
        </row>
        <row r="145">
          <cell r="C145" t="str">
            <v>8310B</v>
          </cell>
        </row>
        <row r="146">
          <cell r="C146" t="str">
            <v>8310C</v>
          </cell>
        </row>
        <row r="147">
          <cell r="C147" t="str">
            <v>8310C</v>
          </cell>
        </row>
        <row r="148">
          <cell r="C148" t="str">
            <v>8310C</v>
          </cell>
        </row>
        <row r="149">
          <cell r="C149" t="str">
            <v>8310C</v>
          </cell>
        </row>
        <row r="150">
          <cell r="C150" t="str">
            <v>8310D</v>
          </cell>
        </row>
        <row r="151">
          <cell r="C151" t="str">
            <v>8310D</v>
          </cell>
        </row>
        <row r="152">
          <cell r="C152" t="str">
            <v>8310D</v>
          </cell>
        </row>
        <row r="153">
          <cell r="C153" t="str">
            <v>8310D</v>
          </cell>
        </row>
        <row r="154">
          <cell r="C154" t="str">
            <v>8310E</v>
          </cell>
        </row>
        <row r="155">
          <cell r="C155" t="str">
            <v>8310E</v>
          </cell>
        </row>
        <row r="156">
          <cell r="C156" t="str">
            <v>8310E</v>
          </cell>
        </row>
        <row r="157">
          <cell r="C157" t="str">
            <v>8310E</v>
          </cell>
        </row>
        <row r="158">
          <cell r="C158" t="str">
            <v>8310F</v>
          </cell>
        </row>
        <row r="159">
          <cell r="C159" t="str">
            <v>8310F</v>
          </cell>
        </row>
        <row r="160">
          <cell r="C160" t="str">
            <v>8310F</v>
          </cell>
        </row>
        <row r="161">
          <cell r="C161" t="str">
            <v>8310F</v>
          </cell>
        </row>
        <row r="162">
          <cell r="C162" t="str">
            <v>8310G</v>
          </cell>
        </row>
        <row r="163">
          <cell r="C163" t="str">
            <v>8310G</v>
          </cell>
        </row>
        <row r="164">
          <cell r="C164" t="str">
            <v>8310G</v>
          </cell>
        </row>
        <row r="165">
          <cell r="C165" t="str">
            <v>8310G</v>
          </cell>
        </row>
        <row r="166">
          <cell r="C166" t="str">
            <v>8310H</v>
          </cell>
        </row>
        <row r="167">
          <cell r="C167" t="str">
            <v>8310H</v>
          </cell>
        </row>
        <row r="168">
          <cell r="C168" t="str">
            <v>8310H</v>
          </cell>
        </row>
        <row r="169">
          <cell r="C169" t="str">
            <v>8310H</v>
          </cell>
        </row>
        <row r="170">
          <cell r="C170" t="str">
            <v>8310H</v>
          </cell>
        </row>
        <row r="171">
          <cell r="C171" t="str">
            <v>8310H</v>
          </cell>
        </row>
        <row r="172">
          <cell r="C172" t="str">
            <v>8310H</v>
          </cell>
        </row>
        <row r="173">
          <cell r="C173" t="str">
            <v>8310I</v>
          </cell>
        </row>
        <row r="174">
          <cell r="C174" t="str">
            <v>8310I</v>
          </cell>
        </row>
        <row r="175">
          <cell r="C175" t="str">
            <v>8310I</v>
          </cell>
        </row>
        <row r="176">
          <cell r="C176" t="str">
            <v>8310I</v>
          </cell>
        </row>
        <row r="177">
          <cell r="C177" t="str">
            <v>8310J</v>
          </cell>
        </row>
        <row r="178">
          <cell r="C178" t="str">
            <v>8310J</v>
          </cell>
        </row>
        <row r="179">
          <cell r="C179" t="str">
            <v>8310J</v>
          </cell>
        </row>
        <row r="180">
          <cell r="C180" t="str">
            <v>8310J</v>
          </cell>
        </row>
        <row r="181">
          <cell r="C181" t="str">
            <v>8310J</v>
          </cell>
        </row>
        <row r="182">
          <cell r="C182" t="str">
            <v>8310J</v>
          </cell>
        </row>
        <row r="183">
          <cell r="C183" t="str">
            <v>8310K</v>
          </cell>
        </row>
        <row r="184">
          <cell r="C184" t="str">
            <v>8310K</v>
          </cell>
        </row>
        <row r="185">
          <cell r="C185" t="str">
            <v>8310K</v>
          </cell>
        </row>
        <row r="186">
          <cell r="C186" t="str">
            <v>8310K</v>
          </cell>
        </row>
        <row r="187">
          <cell r="C187" t="str">
            <v>8310L</v>
          </cell>
        </row>
        <row r="188">
          <cell r="C188" t="str">
            <v>8310L</v>
          </cell>
        </row>
        <row r="189">
          <cell r="C189" t="str">
            <v>8310L</v>
          </cell>
        </row>
        <row r="190">
          <cell r="C190" t="str">
            <v>8310L</v>
          </cell>
        </row>
        <row r="191">
          <cell r="C191" t="str">
            <v>8310L</v>
          </cell>
        </row>
        <row r="192">
          <cell r="C192" t="str">
            <v>8310L</v>
          </cell>
        </row>
        <row r="193">
          <cell r="C193" t="str">
            <v>8310M</v>
          </cell>
        </row>
        <row r="194">
          <cell r="C194" t="str">
            <v>8310M</v>
          </cell>
        </row>
        <row r="195">
          <cell r="C195" t="str">
            <v>8310M</v>
          </cell>
        </row>
        <row r="196">
          <cell r="C196" t="str">
            <v>8310M</v>
          </cell>
        </row>
        <row r="197">
          <cell r="C197" t="str">
            <v>8310N</v>
          </cell>
        </row>
        <row r="198">
          <cell r="C198" t="str">
            <v>8310N</v>
          </cell>
        </row>
        <row r="199">
          <cell r="C199" t="str">
            <v>8310N</v>
          </cell>
        </row>
        <row r="200">
          <cell r="C200" t="str">
            <v>8310N</v>
          </cell>
        </row>
        <row r="201">
          <cell r="C201" t="str">
            <v>8310N</v>
          </cell>
        </row>
        <row r="202">
          <cell r="C202" t="str">
            <v>8310N</v>
          </cell>
        </row>
        <row r="203">
          <cell r="C203" t="str">
            <v>8310N</v>
          </cell>
        </row>
        <row r="204">
          <cell r="C204" t="str">
            <v>8310N</v>
          </cell>
        </row>
        <row r="205">
          <cell r="C205" t="str">
            <v>8310N</v>
          </cell>
        </row>
        <row r="206">
          <cell r="C206" t="str">
            <v>8310N</v>
          </cell>
        </row>
        <row r="207">
          <cell r="C207" t="str">
            <v>8310N</v>
          </cell>
        </row>
        <row r="208">
          <cell r="C208" t="str">
            <v>8310N</v>
          </cell>
        </row>
        <row r="209">
          <cell r="C209" t="str">
            <v>8310N</v>
          </cell>
        </row>
        <row r="210">
          <cell r="C210" t="str">
            <v>8310N</v>
          </cell>
        </row>
        <row r="211">
          <cell r="C211" t="str">
            <v>8310N</v>
          </cell>
        </row>
        <row r="212">
          <cell r="C212" t="str">
            <v>8310N</v>
          </cell>
        </row>
        <row r="213">
          <cell r="C213" t="str">
            <v>8310N</v>
          </cell>
        </row>
        <row r="214">
          <cell r="C214" t="str">
            <v>8310N</v>
          </cell>
        </row>
        <row r="215">
          <cell r="C215" t="str">
            <v>8310N</v>
          </cell>
        </row>
        <row r="216">
          <cell r="C216" t="str">
            <v>8310N</v>
          </cell>
        </row>
        <row r="217">
          <cell r="C217" t="str">
            <v>8310N</v>
          </cell>
        </row>
        <row r="218">
          <cell r="C218" t="str">
            <v>8310O</v>
          </cell>
        </row>
        <row r="219">
          <cell r="C219" t="str">
            <v>8310O</v>
          </cell>
        </row>
        <row r="220">
          <cell r="C220" t="str">
            <v>8310O</v>
          </cell>
        </row>
        <row r="221">
          <cell r="C221" t="str">
            <v>8310O</v>
          </cell>
        </row>
        <row r="222">
          <cell r="C222" t="str">
            <v>8310P</v>
          </cell>
        </row>
        <row r="223">
          <cell r="C223" t="str">
            <v>8310P</v>
          </cell>
        </row>
        <row r="224">
          <cell r="C224" t="str">
            <v>8310P</v>
          </cell>
        </row>
        <row r="225">
          <cell r="C225" t="str">
            <v>8310P</v>
          </cell>
        </row>
        <row r="226">
          <cell r="C226" t="str">
            <v>8310P</v>
          </cell>
        </row>
        <row r="227">
          <cell r="C227" t="str">
            <v>8310P</v>
          </cell>
        </row>
        <row r="228">
          <cell r="C228" t="str">
            <v>8310Q</v>
          </cell>
        </row>
        <row r="229">
          <cell r="C229" t="str">
            <v>8310Q</v>
          </cell>
        </row>
        <row r="230">
          <cell r="C230" t="str">
            <v>8310Q</v>
          </cell>
        </row>
        <row r="231">
          <cell r="C231" t="str">
            <v>8310Q</v>
          </cell>
        </row>
        <row r="232">
          <cell r="C232" t="str">
            <v>8310R</v>
          </cell>
        </row>
        <row r="233">
          <cell r="C233" t="str">
            <v>8310R</v>
          </cell>
        </row>
        <row r="234">
          <cell r="C234" t="str">
            <v>8310R</v>
          </cell>
        </row>
        <row r="235">
          <cell r="C235" t="str">
            <v>8310R</v>
          </cell>
        </row>
        <row r="236">
          <cell r="C236" t="str">
            <v>8310S</v>
          </cell>
        </row>
        <row r="237">
          <cell r="C237" t="str">
            <v>8310S</v>
          </cell>
        </row>
        <row r="238">
          <cell r="C238" t="str">
            <v>8310S</v>
          </cell>
        </row>
        <row r="239">
          <cell r="C239" t="str">
            <v>8310S</v>
          </cell>
        </row>
        <row r="240">
          <cell r="C240" t="str">
            <v>8310T</v>
          </cell>
        </row>
        <row r="241">
          <cell r="C241" t="str">
            <v>8310T</v>
          </cell>
        </row>
        <row r="242">
          <cell r="C242" t="str">
            <v>8310T</v>
          </cell>
        </row>
        <row r="243">
          <cell r="C243" t="str">
            <v>8310T</v>
          </cell>
        </row>
        <row r="244">
          <cell r="C244" t="str">
            <v>8510</v>
          </cell>
        </row>
        <row r="245">
          <cell r="C245" t="str">
            <v>8510</v>
          </cell>
        </row>
        <row r="246">
          <cell r="C246" t="str">
            <v>8510</v>
          </cell>
        </row>
        <row r="247">
          <cell r="C247" t="str">
            <v>8510</v>
          </cell>
        </row>
        <row r="248">
          <cell r="C248" t="str">
            <v>Grand Total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FA"/>
      <sheetName val="Kiem tra KH, tai san tang"/>
      <sheetName val="Client figure"/>
      <sheetName val="Tickmarks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REAK DOWN-0615-cn"/>
      <sheetName val="BREAK DOWN-0615"/>
      <sheetName val="SUMMARY"/>
      <sheetName val="BREAK DOWN"/>
      <sheetName val="BREAK DOWN_PQ"/>
    </sheetNames>
    <sheetDataSet>
      <sheetData sheetId="0"/>
      <sheetData sheetId="1"/>
      <sheetData sheetId="2" refreshError="1">
        <row r="16">
          <cell r="I16">
            <v>31.945</v>
          </cell>
        </row>
      </sheetData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VCV-BE-Tÿÿÿ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0000000"/>
      <sheetName val="May tinh xach tay"/>
      <sheetName val="Man hinh LCD-CRT"/>
      <sheetName val="CPU DELL"/>
      <sheetName val="CPU HP-Compaq"/>
      <sheetName val="CPU Samsung"/>
      <sheetName val="May in-PRINTER"/>
      <sheetName val="Linh kien may tinh"/>
      <sheetName val="00000000"/>
      <sheetName val="Gvl_QN"/>
      <sheetName val="Gvlks_QN"/>
      <sheetName val="DG_QUANG NINH"/>
      <sheetName val="Hướng dẫn"/>
      <sheetName val="Ví dụ hàm Vlookup"/>
      <sheetName val="KH_Q1_Q2_01"/>
      <sheetName val="Hu?ng d?n"/>
      <sheetName val="Ví d? hàm Vlookup"/>
      <sheetName val="DGchitiet "/>
      <sheetName val="LEGEND"/>
      <sheetName val="Hý?ng d?n"/>
      <sheetName val="MTO REV.0"/>
      <sheetName val="Hu_ng d_n"/>
      <sheetName val="Ví d_ hàm Vlookup"/>
      <sheetName val="Hý_ng d_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/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Xuat152"/>
      <sheetName val="N - X - T - 152"/>
      <sheetName val="Nhap152"/>
      <sheetName val="Nhap153"/>
      <sheetName val="Xuat153"/>
      <sheetName val="SO CHI TIET TUNG PX"/>
      <sheetName val="N - X - T - 153"/>
      <sheetName val="BKE8 - 152"/>
      <sheetName val="BKE8 - 153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00000000"/>
      <sheetName val="XL4Poppy"/>
      <sheetName val="Sheet1"/>
      <sheetName val="XL4Test5"/>
      <sheetName val="DI-ESTI"/>
    </sheetNames>
    <sheetDataSet>
      <sheetData sheetId="0"/>
      <sheetData sheetId="1" refreshError="1">
        <row r="5">
          <cell r="M5" t="str">
            <v>thµnh tiÒn</v>
          </cell>
        </row>
        <row r="7">
          <cell r="M7">
            <v>4086288</v>
          </cell>
        </row>
        <row r="8">
          <cell r="M8">
            <v>24741844</v>
          </cell>
        </row>
        <row r="9">
          <cell r="M9">
            <v>0</v>
          </cell>
        </row>
        <row r="10">
          <cell r="M10">
            <v>22531250</v>
          </cell>
        </row>
        <row r="11">
          <cell r="M11">
            <v>7547225.0000000009</v>
          </cell>
        </row>
        <row r="12">
          <cell r="M12">
            <v>38797500</v>
          </cell>
        </row>
        <row r="13">
          <cell r="M13">
            <v>9526825</v>
          </cell>
        </row>
        <row r="14">
          <cell r="M14">
            <v>109011875</v>
          </cell>
        </row>
        <row r="15">
          <cell r="M15">
            <v>15331295.000000002</v>
          </cell>
        </row>
        <row r="16">
          <cell r="M16">
            <v>5390000</v>
          </cell>
        </row>
        <row r="17">
          <cell r="M17">
            <v>7176050</v>
          </cell>
        </row>
        <row r="18">
          <cell r="M18">
            <v>17500000</v>
          </cell>
        </row>
        <row r="19">
          <cell r="M19">
            <v>261640152</v>
          </cell>
        </row>
        <row r="20">
          <cell r="M20">
            <v>261640152</v>
          </cell>
        </row>
        <row r="21">
          <cell r="M21">
            <v>24093000</v>
          </cell>
        </row>
        <row r="22">
          <cell r="M22">
            <v>183815847</v>
          </cell>
        </row>
        <row r="23">
          <cell r="M23">
            <v>29888000</v>
          </cell>
        </row>
        <row r="24">
          <cell r="M24">
            <v>35109375</v>
          </cell>
        </row>
        <row r="25">
          <cell r="M25">
            <v>6543285.0000000009</v>
          </cell>
        </row>
        <row r="26">
          <cell r="M26">
            <v>61464375.000000007</v>
          </cell>
        </row>
        <row r="27">
          <cell r="M27">
            <v>14949514.999999996</v>
          </cell>
        </row>
        <row r="28">
          <cell r="M28">
            <v>11812500</v>
          </cell>
        </row>
        <row r="29">
          <cell r="M29">
            <v>12683580</v>
          </cell>
        </row>
        <row r="30">
          <cell r="M30">
            <v>36120000</v>
          </cell>
        </row>
        <row r="31">
          <cell r="M31">
            <v>7600250</v>
          </cell>
        </row>
        <row r="32">
          <cell r="M32">
            <v>0</v>
          </cell>
        </row>
        <row r="33">
          <cell r="M33">
            <v>424079727</v>
          </cell>
        </row>
        <row r="34">
          <cell r="M34">
            <v>0</v>
          </cell>
        </row>
        <row r="35">
          <cell r="M35">
            <v>37206000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23010000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14043750</v>
          </cell>
        </row>
        <row r="52">
          <cell r="M52">
            <v>3666250.0000000005</v>
          </cell>
        </row>
        <row r="53">
          <cell r="M53">
            <v>10959375</v>
          </cell>
        </row>
        <row r="54">
          <cell r="M54">
            <v>16003750</v>
          </cell>
        </row>
        <row r="55">
          <cell r="M55">
            <v>2187500</v>
          </cell>
        </row>
        <row r="56">
          <cell r="M56">
            <v>10442390</v>
          </cell>
        </row>
        <row r="57">
          <cell r="M57">
            <v>12271875</v>
          </cell>
        </row>
        <row r="58">
          <cell r="M58">
            <v>8565305</v>
          </cell>
        </row>
        <row r="59">
          <cell r="M59">
            <v>4375000</v>
          </cell>
        </row>
        <row r="60">
          <cell r="M60">
            <v>10399970</v>
          </cell>
        </row>
        <row r="61">
          <cell r="M61">
            <v>494958015</v>
          </cell>
        </row>
        <row r="62">
          <cell r="M62">
            <v>82280500</v>
          </cell>
        </row>
        <row r="63">
          <cell r="M63">
            <v>95048640</v>
          </cell>
        </row>
        <row r="64">
          <cell r="M64">
            <v>105627356</v>
          </cell>
        </row>
        <row r="65">
          <cell r="M65">
            <v>66625096</v>
          </cell>
        </row>
        <row r="66">
          <cell r="M66">
            <v>8085570</v>
          </cell>
        </row>
        <row r="67">
          <cell r="M67">
            <v>10187818</v>
          </cell>
        </row>
        <row r="68">
          <cell r="M68">
            <v>33110350</v>
          </cell>
        </row>
        <row r="69">
          <cell r="M69">
            <v>1049054510</v>
          </cell>
        </row>
        <row r="70">
          <cell r="M70">
            <v>1734774389</v>
          </cell>
        </row>
        <row r="71">
          <cell r="M71">
            <v>0</v>
          </cell>
        </row>
        <row r="72">
          <cell r="M72">
            <v>72946961.931999981</v>
          </cell>
        </row>
        <row r="73">
          <cell r="M73">
            <v>100800</v>
          </cell>
        </row>
        <row r="74">
          <cell r="M74">
            <v>228600</v>
          </cell>
        </row>
        <row r="75">
          <cell r="M75">
            <v>156800</v>
          </cell>
        </row>
        <row r="76">
          <cell r="M76">
            <v>203200</v>
          </cell>
        </row>
        <row r="77">
          <cell r="M77">
            <v>168000</v>
          </cell>
        </row>
        <row r="78">
          <cell r="M78">
            <v>311150</v>
          </cell>
        </row>
        <row r="79">
          <cell r="M79">
            <v>381329.15039999998</v>
          </cell>
        </row>
        <row r="80">
          <cell r="M80">
            <v>419100</v>
          </cell>
        </row>
        <row r="81">
          <cell r="M81">
            <v>20900</v>
          </cell>
        </row>
        <row r="82">
          <cell r="M82">
            <v>221200</v>
          </cell>
        </row>
        <row r="83">
          <cell r="M83">
            <v>476250</v>
          </cell>
        </row>
        <row r="84">
          <cell r="M84">
            <v>98000</v>
          </cell>
        </row>
        <row r="85">
          <cell r="M85">
            <v>234950</v>
          </cell>
        </row>
        <row r="86">
          <cell r="M86">
            <v>308000</v>
          </cell>
        </row>
        <row r="87">
          <cell r="M87">
            <v>508000</v>
          </cell>
        </row>
        <row r="88">
          <cell r="M88">
            <v>40444.000800000002</v>
          </cell>
        </row>
        <row r="89">
          <cell r="M89">
            <v>44450</v>
          </cell>
        </row>
        <row r="90">
          <cell r="M90">
            <v>128799.99999999999</v>
          </cell>
        </row>
        <row r="91">
          <cell r="M91">
            <v>298450</v>
          </cell>
        </row>
        <row r="92">
          <cell r="M92">
            <v>358218.2928</v>
          </cell>
        </row>
        <row r="93">
          <cell r="M93">
            <v>400050</v>
          </cell>
        </row>
        <row r="94">
          <cell r="M94">
            <v>75600</v>
          </cell>
        </row>
        <row r="95">
          <cell r="M95">
            <v>171450</v>
          </cell>
        </row>
        <row r="96">
          <cell r="M96">
            <v>207200</v>
          </cell>
        </row>
        <row r="97">
          <cell r="M97">
            <v>285750</v>
          </cell>
        </row>
        <row r="98">
          <cell r="M98">
            <v>128799.99999999999</v>
          </cell>
        </row>
        <row r="99">
          <cell r="M99">
            <v>146050</v>
          </cell>
        </row>
        <row r="100">
          <cell r="M100">
            <v>22400</v>
          </cell>
        </row>
        <row r="101">
          <cell r="M101">
            <v>50800</v>
          </cell>
        </row>
        <row r="102">
          <cell r="M102">
            <v>439106.29440000001</v>
          </cell>
        </row>
        <row r="103">
          <cell r="M103">
            <v>482600</v>
          </cell>
        </row>
        <row r="104">
          <cell r="M104">
            <v>41800</v>
          </cell>
        </row>
        <row r="105">
          <cell r="M105">
            <v>240800</v>
          </cell>
        </row>
        <row r="106">
          <cell r="M106">
            <v>552450</v>
          </cell>
        </row>
        <row r="107">
          <cell r="M107">
            <v>20900</v>
          </cell>
        </row>
        <row r="108">
          <cell r="M108">
            <v>302400</v>
          </cell>
        </row>
        <row r="109">
          <cell r="M109">
            <v>635000</v>
          </cell>
        </row>
        <row r="110">
          <cell r="M110">
            <v>83600</v>
          </cell>
        </row>
        <row r="111">
          <cell r="M111">
            <v>28000</v>
          </cell>
        </row>
        <row r="112">
          <cell r="M112">
            <v>63500</v>
          </cell>
        </row>
        <row r="113">
          <cell r="M113">
            <v>207200</v>
          </cell>
        </row>
        <row r="114">
          <cell r="M114">
            <v>330200</v>
          </cell>
        </row>
        <row r="115">
          <cell r="M115">
            <v>120400</v>
          </cell>
        </row>
        <row r="116">
          <cell r="M116">
            <v>254000</v>
          </cell>
        </row>
        <row r="117">
          <cell r="M117">
            <v>485328.00959999993</v>
          </cell>
        </row>
        <row r="118">
          <cell r="M118">
            <v>533400</v>
          </cell>
        </row>
        <row r="119">
          <cell r="M119">
            <v>154000</v>
          </cell>
        </row>
        <row r="120">
          <cell r="M120">
            <v>349250</v>
          </cell>
        </row>
        <row r="121">
          <cell r="M121">
            <v>361200</v>
          </cell>
        </row>
        <row r="122">
          <cell r="M122">
            <v>615950</v>
          </cell>
        </row>
        <row r="123">
          <cell r="M123">
            <v>179200</v>
          </cell>
        </row>
        <row r="124">
          <cell r="M124">
            <v>381000</v>
          </cell>
        </row>
        <row r="125">
          <cell r="M125">
            <v>521920.20079999999</v>
          </cell>
        </row>
        <row r="126">
          <cell r="M126">
            <v>558800</v>
          </cell>
        </row>
        <row r="127">
          <cell r="M127">
            <v>140000</v>
          </cell>
        </row>
        <row r="128">
          <cell r="M128">
            <v>311150</v>
          </cell>
        </row>
        <row r="129">
          <cell r="M129">
            <v>20900</v>
          </cell>
        </row>
        <row r="130">
          <cell r="M130">
            <v>338800</v>
          </cell>
        </row>
        <row r="131">
          <cell r="M131">
            <v>704850</v>
          </cell>
        </row>
        <row r="132">
          <cell r="M132">
            <v>41800</v>
          </cell>
        </row>
        <row r="133">
          <cell r="M133">
            <v>280000</v>
          </cell>
        </row>
        <row r="134">
          <cell r="M134">
            <v>508000</v>
          </cell>
        </row>
        <row r="135">
          <cell r="M135">
            <v>165200</v>
          </cell>
        </row>
        <row r="136">
          <cell r="M136">
            <v>355600</v>
          </cell>
        </row>
        <row r="137">
          <cell r="M137">
            <v>408291.81759999995</v>
          </cell>
        </row>
        <row r="138">
          <cell r="M138">
            <v>457200</v>
          </cell>
        </row>
        <row r="139">
          <cell r="M139">
            <v>41800</v>
          </cell>
        </row>
        <row r="140">
          <cell r="M140">
            <v>145600</v>
          </cell>
        </row>
        <row r="141">
          <cell r="M141">
            <v>381000</v>
          </cell>
        </row>
        <row r="142">
          <cell r="M142">
            <v>20900</v>
          </cell>
        </row>
        <row r="143">
          <cell r="M143">
            <v>215600</v>
          </cell>
        </row>
        <row r="144">
          <cell r="M144">
            <v>400050</v>
          </cell>
        </row>
        <row r="145">
          <cell r="M145">
            <v>20900</v>
          </cell>
        </row>
        <row r="146">
          <cell r="M146">
            <v>658659.44160000002</v>
          </cell>
        </row>
        <row r="147">
          <cell r="M147">
            <v>723900</v>
          </cell>
        </row>
        <row r="148">
          <cell r="M148">
            <v>109200</v>
          </cell>
        </row>
        <row r="149">
          <cell r="M149">
            <v>247650</v>
          </cell>
        </row>
        <row r="150">
          <cell r="M150">
            <v>114950</v>
          </cell>
        </row>
        <row r="151">
          <cell r="M151">
            <v>232400.00000000003</v>
          </cell>
        </row>
        <row r="152">
          <cell r="M152">
            <v>501650</v>
          </cell>
        </row>
        <row r="153">
          <cell r="M153">
            <v>20900</v>
          </cell>
        </row>
        <row r="154">
          <cell r="M154">
            <v>277200</v>
          </cell>
        </row>
        <row r="155">
          <cell r="M155">
            <v>749300</v>
          </cell>
        </row>
        <row r="156">
          <cell r="M156">
            <v>177650</v>
          </cell>
        </row>
        <row r="157">
          <cell r="M157">
            <v>306218.86319999996</v>
          </cell>
        </row>
        <row r="158">
          <cell r="M158">
            <v>165200</v>
          </cell>
        </row>
        <row r="159">
          <cell r="M159">
            <v>374650</v>
          </cell>
        </row>
        <row r="160">
          <cell r="M160">
            <v>125400</v>
          </cell>
        </row>
        <row r="161">
          <cell r="M161">
            <v>675992.58479999995</v>
          </cell>
        </row>
        <row r="162">
          <cell r="M162">
            <v>742950</v>
          </cell>
        </row>
        <row r="163">
          <cell r="M163">
            <v>62700</v>
          </cell>
        </row>
        <row r="164">
          <cell r="M164">
            <v>235200</v>
          </cell>
        </row>
        <row r="165">
          <cell r="M165">
            <v>400050</v>
          </cell>
        </row>
        <row r="166">
          <cell r="M166">
            <v>42000</v>
          </cell>
        </row>
        <row r="167">
          <cell r="M167">
            <v>63500</v>
          </cell>
        </row>
        <row r="168">
          <cell r="M168">
            <v>317774.29199999996</v>
          </cell>
        </row>
        <row r="169">
          <cell r="M169">
            <v>349250</v>
          </cell>
        </row>
        <row r="170">
          <cell r="M170">
            <v>41800</v>
          </cell>
        </row>
        <row r="171">
          <cell r="M171">
            <v>134400</v>
          </cell>
        </row>
        <row r="172">
          <cell r="M172">
            <v>298450</v>
          </cell>
        </row>
        <row r="173">
          <cell r="M173">
            <v>193200</v>
          </cell>
        </row>
        <row r="174">
          <cell r="M174">
            <v>520700</v>
          </cell>
        </row>
        <row r="175">
          <cell r="M175">
            <v>155998.28879999998</v>
          </cell>
        </row>
        <row r="176">
          <cell r="M176">
            <v>288400</v>
          </cell>
        </row>
        <row r="177">
          <cell r="M177">
            <v>520700</v>
          </cell>
        </row>
        <row r="178">
          <cell r="M178">
            <v>462217.152</v>
          </cell>
        </row>
        <row r="179">
          <cell r="M179">
            <v>501650</v>
          </cell>
        </row>
        <row r="180">
          <cell r="M180">
            <v>148400</v>
          </cell>
        </row>
        <row r="181">
          <cell r="M181">
            <v>501650</v>
          </cell>
        </row>
        <row r="182">
          <cell r="M182">
            <v>190664.57519999999</v>
          </cell>
        </row>
        <row r="183">
          <cell r="M183">
            <v>491105.72399999999</v>
          </cell>
        </row>
        <row r="184">
          <cell r="M184">
            <v>552450</v>
          </cell>
        </row>
        <row r="185">
          <cell r="M185">
            <v>207200</v>
          </cell>
        </row>
        <row r="186">
          <cell r="M186">
            <v>412750</v>
          </cell>
        </row>
        <row r="187">
          <cell r="M187">
            <v>100800</v>
          </cell>
        </row>
        <row r="188">
          <cell r="M188">
            <v>381000</v>
          </cell>
        </row>
        <row r="189">
          <cell r="M189">
            <v>173331.432</v>
          </cell>
        </row>
        <row r="190">
          <cell r="M190">
            <v>224000</v>
          </cell>
        </row>
        <row r="191">
          <cell r="M191">
            <v>482600</v>
          </cell>
        </row>
        <row r="192">
          <cell r="M192">
            <v>145600</v>
          </cell>
        </row>
        <row r="193">
          <cell r="M193">
            <v>336550</v>
          </cell>
        </row>
        <row r="194">
          <cell r="M194">
            <v>105000</v>
          </cell>
        </row>
        <row r="195">
          <cell r="M195">
            <v>158750</v>
          </cell>
        </row>
        <row r="196">
          <cell r="M196">
            <v>265774.86239999998</v>
          </cell>
        </row>
        <row r="197">
          <cell r="M197">
            <v>86800</v>
          </cell>
        </row>
        <row r="198">
          <cell r="M198">
            <v>488950</v>
          </cell>
        </row>
        <row r="199">
          <cell r="M199">
            <v>95200</v>
          </cell>
        </row>
        <row r="200">
          <cell r="M200">
            <v>139700</v>
          </cell>
        </row>
        <row r="201">
          <cell r="M201">
            <v>20900</v>
          </cell>
        </row>
        <row r="202">
          <cell r="M202">
            <v>182000</v>
          </cell>
        </row>
        <row r="203">
          <cell r="M203">
            <v>628650</v>
          </cell>
        </row>
        <row r="204">
          <cell r="M204">
            <v>196442.28959999999</v>
          </cell>
        </row>
        <row r="205">
          <cell r="M205">
            <v>109200</v>
          </cell>
        </row>
        <row r="206">
          <cell r="M206">
            <v>254000</v>
          </cell>
        </row>
        <row r="207">
          <cell r="M207">
            <v>123200.00000000001</v>
          </cell>
        </row>
        <row r="208">
          <cell r="M208">
            <v>247650</v>
          </cell>
        </row>
        <row r="209">
          <cell r="M209">
            <v>20900</v>
          </cell>
        </row>
        <row r="210">
          <cell r="M210">
            <v>252000</v>
          </cell>
        </row>
        <row r="211">
          <cell r="M211">
            <v>558800</v>
          </cell>
        </row>
        <row r="212">
          <cell r="M212">
            <v>502661.15279999998</v>
          </cell>
        </row>
        <row r="213">
          <cell r="M213">
            <v>552450</v>
          </cell>
        </row>
        <row r="214">
          <cell r="M214">
            <v>41800</v>
          </cell>
        </row>
        <row r="215">
          <cell r="M215">
            <v>81200</v>
          </cell>
        </row>
        <row r="216">
          <cell r="M216">
            <v>476250</v>
          </cell>
        </row>
        <row r="217">
          <cell r="M217">
            <v>277330.29119999998</v>
          </cell>
        </row>
        <row r="218">
          <cell r="M218">
            <v>57777.144</v>
          </cell>
        </row>
        <row r="219">
          <cell r="M219">
            <v>63500</v>
          </cell>
        </row>
        <row r="220">
          <cell r="M220">
            <v>61600.000000000007</v>
          </cell>
        </row>
        <row r="221">
          <cell r="M221">
            <v>139700</v>
          </cell>
        </row>
        <row r="222">
          <cell r="M222">
            <v>193200</v>
          </cell>
        </row>
        <row r="223">
          <cell r="M223">
            <v>419100</v>
          </cell>
        </row>
        <row r="224">
          <cell r="M224">
            <v>104500</v>
          </cell>
        </row>
        <row r="225">
          <cell r="M225">
            <v>566216.01119999995</v>
          </cell>
        </row>
        <row r="226">
          <cell r="M226">
            <v>628650</v>
          </cell>
        </row>
        <row r="227">
          <cell r="M227">
            <v>193200</v>
          </cell>
        </row>
        <row r="228">
          <cell r="M228">
            <v>450850</v>
          </cell>
        </row>
        <row r="229">
          <cell r="M229">
            <v>126000</v>
          </cell>
        </row>
        <row r="230">
          <cell r="M230">
            <v>231108.576</v>
          </cell>
        </row>
        <row r="231">
          <cell r="M231">
            <v>539750</v>
          </cell>
        </row>
        <row r="232">
          <cell r="M232">
            <v>41800</v>
          </cell>
        </row>
        <row r="233">
          <cell r="M233">
            <v>42000</v>
          </cell>
        </row>
        <row r="234">
          <cell r="M234">
            <v>107950</v>
          </cell>
        </row>
        <row r="235">
          <cell r="M235">
            <v>641326.29839999985</v>
          </cell>
        </row>
        <row r="236">
          <cell r="M236">
            <v>723900</v>
          </cell>
        </row>
        <row r="237">
          <cell r="M237">
            <v>114950</v>
          </cell>
        </row>
        <row r="238">
          <cell r="M238">
            <v>100800</v>
          </cell>
        </row>
        <row r="239">
          <cell r="M239">
            <v>228600</v>
          </cell>
        </row>
        <row r="240">
          <cell r="M240">
            <v>142800</v>
          </cell>
        </row>
        <row r="241">
          <cell r="M241">
            <v>127109.71679999998</v>
          </cell>
        </row>
        <row r="242">
          <cell r="M242">
            <v>444500</v>
          </cell>
        </row>
        <row r="243">
          <cell r="M243">
            <v>41800</v>
          </cell>
        </row>
        <row r="244">
          <cell r="M244">
            <v>277330.29119999998</v>
          </cell>
        </row>
        <row r="245">
          <cell r="M245">
            <v>73131.48</v>
          </cell>
        </row>
        <row r="246">
          <cell r="M246">
            <v>103600</v>
          </cell>
        </row>
        <row r="247">
          <cell r="M247">
            <v>228600</v>
          </cell>
        </row>
        <row r="248">
          <cell r="M248">
            <v>421773.15119999996</v>
          </cell>
        </row>
        <row r="249">
          <cell r="M249">
            <v>469900</v>
          </cell>
        </row>
        <row r="250">
          <cell r="M250">
            <v>151200</v>
          </cell>
        </row>
        <row r="251">
          <cell r="M251">
            <v>342900</v>
          </cell>
        </row>
        <row r="252">
          <cell r="M252">
            <v>16800</v>
          </cell>
        </row>
        <row r="253">
          <cell r="M253">
            <v>30814.4768</v>
          </cell>
        </row>
        <row r="254">
          <cell r="M254">
            <v>88900</v>
          </cell>
        </row>
        <row r="255">
          <cell r="M255">
            <v>41800</v>
          </cell>
        </row>
        <row r="256">
          <cell r="M256">
            <v>145600</v>
          </cell>
        </row>
        <row r="257">
          <cell r="M257">
            <v>400050</v>
          </cell>
        </row>
        <row r="258">
          <cell r="M258">
            <v>739547.44319999998</v>
          </cell>
        </row>
        <row r="259">
          <cell r="M259">
            <v>819150</v>
          </cell>
        </row>
        <row r="260">
          <cell r="M260">
            <v>148400</v>
          </cell>
        </row>
        <row r="261">
          <cell r="M261">
            <v>336550</v>
          </cell>
        </row>
        <row r="262">
          <cell r="M262">
            <v>176400</v>
          </cell>
        </row>
        <row r="263">
          <cell r="M263">
            <v>271552.57679999998</v>
          </cell>
        </row>
        <row r="264">
          <cell r="M264">
            <v>590550</v>
          </cell>
        </row>
        <row r="265">
          <cell r="M265">
            <v>179200</v>
          </cell>
        </row>
        <row r="266">
          <cell r="M266">
            <v>400050</v>
          </cell>
        </row>
        <row r="267">
          <cell r="M267">
            <v>502661.15279999998</v>
          </cell>
        </row>
        <row r="268">
          <cell r="M268">
            <v>577850</v>
          </cell>
        </row>
        <row r="269">
          <cell r="M269">
            <v>109200</v>
          </cell>
        </row>
        <row r="270">
          <cell r="M270">
            <v>247650</v>
          </cell>
        </row>
        <row r="271">
          <cell r="M271">
            <v>10450</v>
          </cell>
        </row>
        <row r="272">
          <cell r="M272">
            <v>254800</v>
          </cell>
        </row>
        <row r="273">
          <cell r="M273">
            <v>514350</v>
          </cell>
        </row>
        <row r="274">
          <cell r="M274">
            <v>670214.8703999999</v>
          </cell>
        </row>
        <row r="275">
          <cell r="M275">
            <v>736600</v>
          </cell>
        </row>
        <row r="276">
          <cell r="M276">
            <v>159600</v>
          </cell>
        </row>
        <row r="277">
          <cell r="M277">
            <v>381000</v>
          </cell>
        </row>
        <row r="278">
          <cell r="M278">
            <v>134400</v>
          </cell>
        </row>
        <row r="279">
          <cell r="M279">
            <v>304800</v>
          </cell>
        </row>
        <row r="280">
          <cell r="M280">
            <v>257599.99999999997</v>
          </cell>
        </row>
        <row r="281">
          <cell r="M281">
            <v>552450</v>
          </cell>
        </row>
        <row r="282">
          <cell r="M282">
            <v>519994.29599999997</v>
          </cell>
        </row>
        <row r="283">
          <cell r="M283">
            <v>584200</v>
          </cell>
        </row>
        <row r="284">
          <cell r="M284">
            <v>184800</v>
          </cell>
        </row>
        <row r="285">
          <cell r="M285">
            <v>425450</v>
          </cell>
        </row>
        <row r="286">
          <cell r="M286">
            <v>109200</v>
          </cell>
        </row>
        <row r="287">
          <cell r="M287">
            <v>132887.43119999999</v>
          </cell>
        </row>
        <row r="288">
          <cell r="M288">
            <v>406400</v>
          </cell>
        </row>
        <row r="289">
          <cell r="M289">
            <v>238000</v>
          </cell>
        </row>
        <row r="290">
          <cell r="M290">
            <v>552450</v>
          </cell>
        </row>
        <row r="291">
          <cell r="M291">
            <v>168000</v>
          </cell>
        </row>
        <row r="292">
          <cell r="M292">
            <v>292100</v>
          </cell>
        </row>
        <row r="293">
          <cell r="M293">
            <v>268800</v>
          </cell>
        </row>
        <row r="294">
          <cell r="M294">
            <v>571500</v>
          </cell>
        </row>
        <row r="295">
          <cell r="M295">
            <v>165200</v>
          </cell>
        </row>
        <row r="296">
          <cell r="M296">
            <v>381000</v>
          </cell>
        </row>
        <row r="297">
          <cell r="M297">
            <v>186200</v>
          </cell>
        </row>
        <row r="298">
          <cell r="M298">
            <v>71258.3</v>
          </cell>
        </row>
        <row r="299">
          <cell r="M299">
            <v>508000</v>
          </cell>
        </row>
        <row r="300">
          <cell r="M300">
            <v>515199.99999999994</v>
          </cell>
        </row>
        <row r="301">
          <cell r="M301">
            <v>787400</v>
          </cell>
        </row>
        <row r="302">
          <cell r="M302">
            <v>221200</v>
          </cell>
        </row>
        <row r="303">
          <cell r="M303">
            <v>419100</v>
          </cell>
        </row>
        <row r="304">
          <cell r="M304">
            <v>41800</v>
          </cell>
        </row>
        <row r="305">
          <cell r="M305">
            <v>145600</v>
          </cell>
        </row>
        <row r="306">
          <cell r="M306">
            <v>330200</v>
          </cell>
        </row>
        <row r="307">
          <cell r="M307">
            <v>389200</v>
          </cell>
        </row>
        <row r="308">
          <cell r="M308">
            <v>463550</v>
          </cell>
        </row>
        <row r="309">
          <cell r="M309">
            <v>20900</v>
          </cell>
        </row>
        <row r="310">
          <cell r="M310">
            <v>602000</v>
          </cell>
        </row>
        <row r="311">
          <cell r="M311">
            <v>812800</v>
          </cell>
        </row>
        <row r="312">
          <cell r="M312">
            <v>41800</v>
          </cell>
        </row>
        <row r="313">
          <cell r="M313">
            <v>238000</v>
          </cell>
        </row>
        <row r="314">
          <cell r="M314">
            <v>431800</v>
          </cell>
        </row>
        <row r="315">
          <cell r="M315">
            <v>201600</v>
          </cell>
        </row>
        <row r="316">
          <cell r="M316">
            <v>438150</v>
          </cell>
        </row>
        <row r="317">
          <cell r="M317">
            <v>282800</v>
          </cell>
        </row>
        <row r="318">
          <cell r="M318">
            <v>635000</v>
          </cell>
        </row>
        <row r="319">
          <cell r="M319">
            <v>41800</v>
          </cell>
        </row>
        <row r="320">
          <cell r="M320">
            <v>117600</v>
          </cell>
        </row>
        <row r="321">
          <cell r="M321">
            <v>228600</v>
          </cell>
        </row>
        <row r="322">
          <cell r="M322">
            <v>313600</v>
          </cell>
        </row>
        <row r="323">
          <cell r="M323">
            <v>419100</v>
          </cell>
        </row>
        <row r="324">
          <cell r="M324">
            <v>25200</v>
          </cell>
        </row>
        <row r="325">
          <cell r="M325">
            <v>57150</v>
          </cell>
        </row>
        <row r="326">
          <cell r="M326">
            <v>142800</v>
          </cell>
        </row>
        <row r="327">
          <cell r="M327">
            <v>317500</v>
          </cell>
        </row>
        <row r="328">
          <cell r="M328">
            <v>0</v>
          </cell>
        </row>
        <row r="329">
          <cell r="M329">
            <v>24953674.379999999</v>
          </cell>
        </row>
        <row r="330">
          <cell r="M330">
            <v>257599.99999999997</v>
          </cell>
        </row>
        <row r="331">
          <cell r="M331">
            <v>603250</v>
          </cell>
        </row>
        <row r="332">
          <cell r="M332">
            <v>41800</v>
          </cell>
        </row>
        <row r="333">
          <cell r="M333">
            <v>81200</v>
          </cell>
        </row>
        <row r="334">
          <cell r="M334">
            <v>190500</v>
          </cell>
        </row>
        <row r="335">
          <cell r="M335">
            <v>41800</v>
          </cell>
        </row>
        <row r="336">
          <cell r="M336">
            <v>86800</v>
          </cell>
        </row>
        <row r="337">
          <cell r="M337">
            <v>203200</v>
          </cell>
        </row>
        <row r="338">
          <cell r="M338">
            <v>20900</v>
          </cell>
        </row>
        <row r="339">
          <cell r="M339">
            <v>246400.00000000003</v>
          </cell>
        </row>
        <row r="340">
          <cell r="M340">
            <v>539750</v>
          </cell>
        </row>
        <row r="341">
          <cell r="M341">
            <v>100800</v>
          </cell>
        </row>
        <row r="342">
          <cell r="M342">
            <v>247650</v>
          </cell>
        </row>
        <row r="343">
          <cell r="M343">
            <v>128799.99999999999</v>
          </cell>
        </row>
        <row r="344">
          <cell r="M344">
            <v>279400</v>
          </cell>
        </row>
        <row r="345">
          <cell r="M345">
            <v>20900</v>
          </cell>
        </row>
        <row r="346">
          <cell r="M346">
            <v>39200</v>
          </cell>
        </row>
        <row r="347">
          <cell r="M347">
            <v>63500</v>
          </cell>
        </row>
        <row r="348">
          <cell r="M348">
            <v>151200</v>
          </cell>
        </row>
        <row r="349">
          <cell r="M349">
            <v>355600</v>
          </cell>
        </row>
        <row r="350">
          <cell r="M350">
            <v>20900</v>
          </cell>
        </row>
        <row r="351">
          <cell r="M351">
            <v>162400</v>
          </cell>
        </row>
        <row r="352">
          <cell r="M352">
            <v>374650</v>
          </cell>
        </row>
        <row r="353">
          <cell r="M353">
            <v>10450</v>
          </cell>
        </row>
        <row r="354">
          <cell r="M354">
            <v>173600</v>
          </cell>
        </row>
        <row r="355">
          <cell r="M355">
            <v>400050</v>
          </cell>
        </row>
        <row r="356">
          <cell r="M356">
            <v>179200</v>
          </cell>
        </row>
        <row r="357">
          <cell r="M357">
            <v>412750</v>
          </cell>
        </row>
        <row r="358">
          <cell r="M358">
            <v>134400</v>
          </cell>
        </row>
        <row r="359">
          <cell r="M359">
            <v>209550</v>
          </cell>
        </row>
        <row r="360">
          <cell r="M360">
            <v>31350</v>
          </cell>
        </row>
        <row r="361">
          <cell r="M361">
            <v>117600</v>
          </cell>
        </row>
        <row r="362">
          <cell r="M362">
            <v>273050</v>
          </cell>
        </row>
        <row r="363">
          <cell r="M363">
            <v>10450</v>
          </cell>
        </row>
        <row r="364">
          <cell r="M364">
            <v>207200</v>
          </cell>
        </row>
        <row r="365">
          <cell r="M365">
            <v>469900</v>
          </cell>
        </row>
        <row r="366">
          <cell r="M366">
            <v>20900</v>
          </cell>
        </row>
        <row r="367">
          <cell r="M367">
            <v>170800</v>
          </cell>
        </row>
        <row r="368">
          <cell r="M368">
            <v>381000</v>
          </cell>
        </row>
        <row r="369">
          <cell r="M369">
            <v>41800</v>
          </cell>
        </row>
        <row r="370">
          <cell r="M370">
            <v>114799.99999999999</v>
          </cell>
        </row>
        <row r="371">
          <cell r="M371">
            <v>266700</v>
          </cell>
        </row>
        <row r="372">
          <cell r="M372">
            <v>131600</v>
          </cell>
        </row>
        <row r="373">
          <cell r="M373">
            <v>311150</v>
          </cell>
        </row>
        <row r="374">
          <cell r="M374">
            <v>20900</v>
          </cell>
        </row>
        <row r="375">
          <cell r="M375">
            <v>193200</v>
          </cell>
        </row>
        <row r="376">
          <cell r="M376">
            <v>419100</v>
          </cell>
        </row>
        <row r="377">
          <cell r="M377">
            <v>20900</v>
          </cell>
        </row>
        <row r="378">
          <cell r="M378">
            <v>61600.000000000007</v>
          </cell>
        </row>
        <row r="379">
          <cell r="M379">
            <v>127000</v>
          </cell>
        </row>
        <row r="380">
          <cell r="M380">
            <v>20900</v>
          </cell>
        </row>
        <row r="381">
          <cell r="M381">
            <v>33600</v>
          </cell>
        </row>
        <row r="382">
          <cell r="M382">
            <v>76200</v>
          </cell>
        </row>
        <row r="383">
          <cell r="M383">
            <v>151200</v>
          </cell>
        </row>
        <row r="384">
          <cell r="M384">
            <v>342900</v>
          </cell>
        </row>
        <row r="385">
          <cell r="M385">
            <v>20900</v>
          </cell>
        </row>
        <row r="386">
          <cell r="M386">
            <v>137200</v>
          </cell>
        </row>
        <row r="387">
          <cell r="M387">
            <v>298450</v>
          </cell>
        </row>
        <row r="388">
          <cell r="M388">
            <v>20900</v>
          </cell>
        </row>
        <row r="389">
          <cell r="M389">
            <v>142800</v>
          </cell>
        </row>
        <row r="390">
          <cell r="M390">
            <v>317500</v>
          </cell>
        </row>
        <row r="391">
          <cell r="M391">
            <v>112000</v>
          </cell>
        </row>
        <row r="392">
          <cell r="M392">
            <v>266700</v>
          </cell>
        </row>
        <row r="393">
          <cell r="M393">
            <v>117600</v>
          </cell>
        </row>
        <row r="394">
          <cell r="M394">
            <v>254000</v>
          </cell>
        </row>
        <row r="395">
          <cell r="M395">
            <v>86800</v>
          </cell>
        </row>
        <row r="396">
          <cell r="M396">
            <v>190500</v>
          </cell>
        </row>
        <row r="397">
          <cell r="M397">
            <v>10450</v>
          </cell>
        </row>
        <row r="398">
          <cell r="M398">
            <v>193200</v>
          </cell>
        </row>
        <row r="399">
          <cell r="M399">
            <v>425450</v>
          </cell>
        </row>
        <row r="400">
          <cell r="M400">
            <v>20900</v>
          </cell>
        </row>
        <row r="401">
          <cell r="M401">
            <v>142800</v>
          </cell>
        </row>
        <row r="402">
          <cell r="M402">
            <v>355600</v>
          </cell>
        </row>
        <row r="403">
          <cell r="M403">
            <v>20900</v>
          </cell>
        </row>
        <row r="404">
          <cell r="M404">
            <v>78400</v>
          </cell>
        </row>
        <row r="405">
          <cell r="M405">
            <v>158750</v>
          </cell>
        </row>
        <row r="406">
          <cell r="M406">
            <v>114799.99999999999</v>
          </cell>
        </row>
        <row r="407">
          <cell r="M407">
            <v>266700</v>
          </cell>
        </row>
        <row r="408">
          <cell r="M408">
            <v>117600</v>
          </cell>
        </row>
        <row r="409">
          <cell r="M409">
            <v>260350</v>
          </cell>
        </row>
        <row r="410">
          <cell r="M410">
            <v>20900</v>
          </cell>
        </row>
        <row r="411">
          <cell r="M411">
            <v>114799.99999999999</v>
          </cell>
        </row>
        <row r="412">
          <cell r="M412">
            <v>254000</v>
          </cell>
        </row>
        <row r="413">
          <cell r="M413">
            <v>41800</v>
          </cell>
        </row>
        <row r="414">
          <cell r="M414">
            <v>67200</v>
          </cell>
        </row>
        <row r="415">
          <cell r="M415">
            <v>107950</v>
          </cell>
        </row>
        <row r="416">
          <cell r="M416">
            <v>10450</v>
          </cell>
        </row>
        <row r="417">
          <cell r="M417">
            <v>117600</v>
          </cell>
        </row>
        <row r="418">
          <cell r="M418">
            <v>234950</v>
          </cell>
        </row>
        <row r="419">
          <cell r="M419">
            <v>10450</v>
          </cell>
        </row>
        <row r="420">
          <cell r="M420">
            <v>182000</v>
          </cell>
        </row>
        <row r="421">
          <cell r="M421">
            <v>381000</v>
          </cell>
        </row>
        <row r="422">
          <cell r="M422">
            <v>20900</v>
          </cell>
        </row>
        <row r="423">
          <cell r="M423">
            <v>123200.00000000001</v>
          </cell>
        </row>
        <row r="424">
          <cell r="M424">
            <v>266700</v>
          </cell>
        </row>
        <row r="425">
          <cell r="M425">
            <v>31350</v>
          </cell>
        </row>
        <row r="426">
          <cell r="M426">
            <v>137200</v>
          </cell>
        </row>
        <row r="427">
          <cell r="M427">
            <v>304800</v>
          </cell>
        </row>
        <row r="428">
          <cell r="M428">
            <v>20900</v>
          </cell>
        </row>
        <row r="429">
          <cell r="M429">
            <v>89600</v>
          </cell>
        </row>
        <row r="430">
          <cell r="M430">
            <v>177800</v>
          </cell>
        </row>
        <row r="431">
          <cell r="M431">
            <v>142800</v>
          </cell>
        </row>
        <row r="432">
          <cell r="M432">
            <v>323850</v>
          </cell>
        </row>
        <row r="433">
          <cell r="M433">
            <v>41800</v>
          </cell>
        </row>
        <row r="434">
          <cell r="M434">
            <v>67200</v>
          </cell>
        </row>
        <row r="435">
          <cell r="M435">
            <v>165100</v>
          </cell>
        </row>
        <row r="436">
          <cell r="M436">
            <v>159600</v>
          </cell>
        </row>
        <row r="437">
          <cell r="M437">
            <v>336550</v>
          </cell>
        </row>
        <row r="438">
          <cell r="M438">
            <v>10450</v>
          </cell>
        </row>
        <row r="439">
          <cell r="M439">
            <v>86800</v>
          </cell>
        </row>
        <row r="440">
          <cell r="M440">
            <v>203200</v>
          </cell>
        </row>
        <row r="441">
          <cell r="M441">
            <v>92400</v>
          </cell>
        </row>
        <row r="442">
          <cell r="M442">
            <v>203200</v>
          </cell>
        </row>
        <row r="443">
          <cell r="M443">
            <v>72800</v>
          </cell>
        </row>
        <row r="444">
          <cell r="M444">
            <v>184150</v>
          </cell>
        </row>
        <row r="445">
          <cell r="M445">
            <v>114799.99999999999</v>
          </cell>
        </row>
        <row r="446">
          <cell r="M446">
            <v>234950</v>
          </cell>
        </row>
        <row r="447">
          <cell r="M447">
            <v>20900</v>
          </cell>
        </row>
        <row r="448">
          <cell r="M448">
            <v>64399.999999999993</v>
          </cell>
        </row>
        <row r="449">
          <cell r="M449">
            <v>158750</v>
          </cell>
        </row>
        <row r="450">
          <cell r="M450">
            <v>41800</v>
          </cell>
        </row>
        <row r="451">
          <cell r="M451">
            <v>61600.000000000007</v>
          </cell>
        </row>
        <row r="452">
          <cell r="M452">
            <v>171450</v>
          </cell>
        </row>
        <row r="453">
          <cell r="M453">
            <v>2060799.9999999998</v>
          </cell>
        </row>
        <row r="454">
          <cell r="M454">
            <v>2082800</v>
          </cell>
        </row>
        <row r="455">
          <cell r="M455">
            <v>134074.38</v>
          </cell>
        </row>
        <row r="456">
          <cell r="M456">
            <v>83600</v>
          </cell>
        </row>
        <row r="457">
          <cell r="M457">
            <v>75600</v>
          </cell>
        </row>
        <row r="458">
          <cell r="M458">
            <v>196850</v>
          </cell>
        </row>
        <row r="459">
          <cell r="M459">
            <v>142800</v>
          </cell>
        </row>
        <row r="460">
          <cell r="M460">
            <v>317500</v>
          </cell>
        </row>
        <row r="461">
          <cell r="M461">
            <v>30800.000000000004</v>
          </cell>
        </row>
        <row r="462">
          <cell r="M462">
            <v>76200</v>
          </cell>
        </row>
        <row r="463">
          <cell r="M463">
            <v>47600</v>
          </cell>
        </row>
        <row r="464">
          <cell r="M464">
            <v>95250</v>
          </cell>
        </row>
        <row r="465">
          <cell r="M465">
            <v>10450</v>
          </cell>
        </row>
        <row r="466">
          <cell r="M466">
            <v>0</v>
          </cell>
        </row>
        <row r="467">
          <cell r="M467">
            <v>9171098.0336000025</v>
          </cell>
        </row>
        <row r="468">
          <cell r="M468">
            <v>224000</v>
          </cell>
        </row>
        <row r="469">
          <cell r="M469">
            <v>508000</v>
          </cell>
        </row>
        <row r="470">
          <cell r="M470">
            <v>201600</v>
          </cell>
        </row>
        <row r="471">
          <cell r="M471">
            <v>457200</v>
          </cell>
        </row>
        <row r="472">
          <cell r="M472">
            <v>104500</v>
          </cell>
        </row>
        <row r="473">
          <cell r="M473">
            <v>224000</v>
          </cell>
        </row>
        <row r="474">
          <cell r="M474">
            <v>508000</v>
          </cell>
        </row>
        <row r="475">
          <cell r="M475">
            <v>224000</v>
          </cell>
        </row>
        <row r="476">
          <cell r="M476">
            <v>508000</v>
          </cell>
        </row>
        <row r="477">
          <cell r="M477">
            <v>224000</v>
          </cell>
        </row>
        <row r="478">
          <cell r="M478">
            <v>508000</v>
          </cell>
        </row>
        <row r="479">
          <cell r="M479">
            <v>201600</v>
          </cell>
        </row>
        <row r="480">
          <cell r="M480">
            <v>495300</v>
          </cell>
        </row>
        <row r="481">
          <cell r="M481">
            <v>0</v>
          </cell>
        </row>
        <row r="482">
          <cell r="M482">
            <v>201600</v>
          </cell>
        </row>
        <row r="483">
          <cell r="M483">
            <v>749300</v>
          </cell>
        </row>
        <row r="484">
          <cell r="M484">
            <v>377477.34080000001</v>
          </cell>
        </row>
        <row r="485">
          <cell r="M485">
            <v>188738.6704</v>
          </cell>
        </row>
        <row r="486">
          <cell r="M486">
            <v>146050</v>
          </cell>
        </row>
        <row r="487">
          <cell r="M487">
            <v>377477.34080000001</v>
          </cell>
        </row>
        <row r="488">
          <cell r="M488">
            <v>104500</v>
          </cell>
        </row>
        <row r="489">
          <cell r="M489">
            <v>0</v>
          </cell>
        </row>
        <row r="490">
          <cell r="M490">
            <v>0</v>
          </cell>
        </row>
        <row r="491">
          <cell r="M491">
            <v>140000</v>
          </cell>
        </row>
        <row r="492">
          <cell r="M492">
            <v>609600</v>
          </cell>
        </row>
        <row r="493">
          <cell r="M493">
            <v>377477.34080000001</v>
          </cell>
        </row>
        <row r="494">
          <cell r="M494">
            <v>292100</v>
          </cell>
        </row>
        <row r="495">
          <cell r="M495">
            <v>377477.34080000001</v>
          </cell>
        </row>
        <row r="496">
          <cell r="M496">
            <v>292100</v>
          </cell>
        </row>
        <row r="497">
          <cell r="M497">
            <v>168000</v>
          </cell>
        </row>
        <row r="498">
          <cell r="M498">
            <v>381000</v>
          </cell>
        </row>
        <row r="499">
          <cell r="M499">
            <v>0</v>
          </cell>
        </row>
        <row r="500">
          <cell r="M500">
            <v>107071734.34559998</v>
          </cell>
        </row>
        <row r="501">
          <cell r="M501">
            <v>72452193.932400018</v>
          </cell>
        </row>
        <row r="502">
          <cell r="M502">
            <v>33600</v>
          </cell>
        </row>
        <row r="503">
          <cell r="M503">
            <v>76200</v>
          </cell>
        </row>
        <row r="504">
          <cell r="M504">
            <v>123200.00000000001</v>
          </cell>
        </row>
        <row r="505">
          <cell r="M505">
            <v>203200</v>
          </cell>
        </row>
        <row r="506">
          <cell r="M506">
            <v>126000</v>
          </cell>
        </row>
        <row r="507">
          <cell r="M507">
            <v>292100</v>
          </cell>
        </row>
        <row r="508">
          <cell r="M508">
            <v>168000</v>
          </cell>
        </row>
        <row r="509">
          <cell r="M509">
            <v>241300</v>
          </cell>
        </row>
        <row r="510">
          <cell r="M510">
            <v>142800</v>
          </cell>
        </row>
        <row r="511">
          <cell r="M511">
            <v>323850</v>
          </cell>
        </row>
        <row r="512">
          <cell r="M512">
            <v>128799.99999999999</v>
          </cell>
        </row>
        <row r="513">
          <cell r="M513">
            <v>317500</v>
          </cell>
        </row>
        <row r="514">
          <cell r="M514">
            <v>41800</v>
          </cell>
        </row>
        <row r="515">
          <cell r="M515">
            <v>200200</v>
          </cell>
        </row>
        <row r="516">
          <cell r="M516">
            <v>336550</v>
          </cell>
        </row>
        <row r="517">
          <cell r="M517">
            <v>540400</v>
          </cell>
        </row>
        <row r="518">
          <cell r="M518">
            <v>698500</v>
          </cell>
        </row>
        <row r="519">
          <cell r="M519">
            <v>125400</v>
          </cell>
        </row>
        <row r="520">
          <cell r="M520">
            <v>106400</v>
          </cell>
        </row>
        <row r="521">
          <cell r="M521">
            <v>241300</v>
          </cell>
        </row>
        <row r="522">
          <cell r="M522">
            <v>20900</v>
          </cell>
        </row>
        <row r="523">
          <cell r="M523">
            <v>142800</v>
          </cell>
        </row>
        <row r="524">
          <cell r="M524">
            <v>304800</v>
          </cell>
        </row>
        <row r="525">
          <cell r="M525">
            <v>41800</v>
          </cell>
        </row>
        <row r="526">
          <cell r="M526">
            <v>95200</v>
          </cell>
        </row>
        <row r="527">
          <cell r="M527">
            <v>184150</v>
          </cell>
        </row>
        <row r="528">
          <cell r="M528">
            <v>532000</v>
          </cell>
        </row>
        <row r="529">
          <cell r="M529">
            <v>730250</v>
          </cell>
        </row>
        <row r="530">
          <cell r="M530">
            <v>20900</v>
          </cell>
        </row>
        <row r="531">
          <cell r="M531">
            <v>210000</v>
          </cell>
        </row>
        <row r="532">
          <cell r="M532">
            <v>476250</v>
          </cell>
        </row>
        <row r="533">
          <cell r="M533">
            <v>20900</v>
          </cell>
        </row>
        <row r="534">
          <cell r="M534">
            <v>92400</v>
          </cell>
        </row>
        <row r="535">
          <cell r="M535">
            <v>196850</v>
          </cell>
        </row>
        <row r="536">
          <cell r="M536">
            <v>182000</v>
          </cell>
        </row>
        <row r="537">
          <cell r="M537">
            <v>279400</v>
          </cell>
        </row>
        <row r="538">
          <cell r="M538">
            <v>280000</v>
          </cell>
        </row>
        <row r="539">
          <cell r="M539">
            <v>531549.72479999997</v>
          </cell>
        </row>
        <row r="540">
          <cell r="M540">
            <v>901700</v>
          </cell>
        </row>
        <row r="541">
          <cell r="M541">
            <v>44800</v>
          </cell>
        </row>
        <row r="542">
          <cell r="M542">
            <v>88900</v>
          </cell>
        </row>
        <row r="543">
          <cell r="M543">
            <v>142800</v>
          </cell>
        </row>
        <row r="544">
          <cell r="M544">
            <v>266700</v>
          </cell>
        </row>
        <row r="545">
          <cell r="M545">
            <v>20900</v>
          </cell>
        </row>
        <row r="546">
          <cell r="M546">
            <v>131600</v>
          </cell>
        </row>
        <row r="547">
          <cell r="M547">
            <v>241300</v>
          </cell>
        </row>
        <row r="548">
          <cell r="M548">
            <v>20900</v>
          </cell>
        </row>
        <row r="549">
          <cell r="M549">
            <v>254800</v>
          </cell>
        </row>
        <row r="550">
          <cell r="M550">
            <v>508000</v>
          </cell>
        </row>
        <row r="551">
          <cell r="M551">
            <v>190400</v>
          </cell>
        </row>
        <row r="552">
          <cell r="M552">
            <v>431800</v>
          </cell>
        </row>
        <row r="553">
          <cell r="M553">
            <v>758806.57</v>
          </cell>
        </row>
        <row r="554">
          <cell r="M554">
            <v>825500</v>
          </cell>
        </row>
        <row r="555">
          <cell r="M555">
            <v>8400</v>
          </cell>
        </row>
        <row r="556">
          <cell r="M556">
            <v>12700</v>
          </cell>
        </row>
        <row r="557">
          <cell r="M557">
            <v>182000</v>
          </cell>
        </row>
        <row r="558">
          <cell r="M558">
            <v>400050</v>
          </cell>
        </row>
        <row r="559">
          <cell r="M559">
            <v>167200</v>
          </cell>
        </row>
        <row r="560">
          <cell r="M560">
            <v>182000</v>
          </cell>
        </row>
        <row r="561">
          <cell r="M561">
            <v>419100</v>
          </cell>
        </row>
        <row r="562">
          <cell r="M562">
            <v>745325.23499999999</v>
          </cell>
        </row>
        <row r="563">
          <cell r="M563">
            <v>812800</v>
          </cell>
        </row>
        <row r="564">
          <cell r="M564">
            <v>267400</v>
          </cell>
        </row>
        <row r="565">
          <cell r="M565">
            <v>577850</v>
          </cell>
        </row>
        <row r="566">
          <cell r="M566">
            <v>140000</v>
          </cell>
        </row>
        <row r="567">
          <cell r="M567">
            <v>317500</v>
          </cell>
        </row>
        <row r="568">
          <cell r="M568">
            <v>137200</v>
          </cell>
        </row>
        <row r="569">
          <cell r="M569">
            <v>304800</v>
          </cell>
        </row>
        <row r="570">
          <cell r="M570">
            <v>20900</v>
          </cell>
        </row>
        <row r="571">
          <cell r="M571">
            <v>170800</v>
          </cell>
        </row>
        <row r="572">
          <cell r="M572">
            <v>273050</v>
          </cell>
        </row>
        <row r="573">
          <cell r="M573">
            <v>41800</v>
          </cell>
        </row>
        <row r="574">
          <cell r="M574">
            <v>797324.66999999993</v>
          </cell>
        </row>
        <row r="575">
          <cell r="M575">
            <v>876300</v>
          </cell>
        </row>
        <row r="576">
          <cell r="M576">
            <v>41800</v>
          </cell>
        </row>
        <row r="577">
          <cell r="M577">
            <v>0</v>
          </cell>
        </row>
        <row r="578">
          <cell r="M578">
            <v>204400</v>
          </cell>
        </row>
        <row r="579">
          <cell r="M579">
            <v>476250</v>
          </cell>
        </row>
        <row r="580">
          <cell r="M580">
            <v>128799.99999999999</v>
          </cell>
        </row>
        <row r="581">
          <cell r="M581">
            <v>292100</v>
          </cell>
        </row>
        <row r="582">
          <cell r="M582">
            <v>20900</v>
          </cell>
        </row>
        <row r="583">
          <cell r="M583">
            <v>693325.79999999993</v>
          </cell>
        </row>
        <row r="584">
          <cell r="M584">
            <v>762000</v>
          </cell>
        </row>
        <row r="585">
          <cell r="M585">
            <v>52250</v>
          </cell>
        </row>
        <row r="586">
          <cell r="M586">
            <v>219800</v>
          </cell>
        </row>
        <row r="587">
          <cell r="M587">
            <v>393700</v>
          </cell>
        </row>
        <row r="588">
          <cell r="M588">
            <v>450800.00000000006</v>
          </cell>
        </row>
        <row r="589">
          <cell r="M589">
            <v>495300</v>
          </cell>
        </row>
        <row r="590">
          <cell r="M590">
            <v>41800</v>
          </cell>
        </row>
        <row r="591">
          <cell r="M591">
            <v>554660.64</v>
          </cell>
        </row>
        <row r="592">
          <cell r="M592">
            <v>609600</v>
          </cell>
        </row>
        <row r="593">
          <cell r="M593">
            <v>95200</v>
          </cell>
        </row>
        <row r="594">
          <cell r="M594">
            <v>203200</v>
          </cell>
        </row>
        <row r="595">
          <cell r="M595">
            <v>120400</v>
          </cell>
        </row>
        <row r="596">
          <cell r="M596">
            <v>260350</v>
          </cell>
        </row>
        <row r="597">
          <cell r="M597">
            <v>519994.35</v>
          </cell>
        </row>
        <row r="598">
          <cell r="M598">
            <v>571500</v>
          </cell>
        </row>
        <row r="599">
          <cell r="M599">
            <v>280000</v>
          </cell>
        </row>
        <row r="600">
          <cell r="M600">
            <v>590550</v>
          </cell>
        </row>
        <row r="601">
          <cell r="M601">
            <v>540400</v>
          </cell>
        </row>
        <row r="602">
          <cell r="M602">
            <v>590550</v>
          </cell>
        </row>
        <row r="603">
          <cell r="M603">
            <v>41800</v>
          </cell>
        </row>
        <row r="604">
          <cell r="M604">
            <v>165200</v>
          </cell>
        </row>
        <row r="605">
          <cell r="M605">
            <v>374650</v>
          </cell>
        </row>
        <row r="606">
          <cell r="M606">
            <v>10450</v>
          </cell>
        </row>
        <row r="607">
          <cell r="M607">
            <v>84000</v>
          </cell>
        </row>
        <row r="608">
          <cell r="M608">
            <v>196850</v>
          </cell>
        </row>
        <row r="609">
          <cell r="M609">
            <v>126000</v>
          </cell>
        </row>
        <row r="610">
          <cell r="M610">
            <v>190500</v>
          </cell>
        </row>
        <row r="611">
          <cell r="M611">
            <v>187600</v>
          </cell>
        </row>
        <row r="612">
          <cell r="M612">
            <v>393700</v>
          </cell>
        </row>
        <row r="613">
          <cell r="M613">
            <v>531549.78</v>
          </cell>
        </row>
        <row r="614">
          <cell r="M614">
            <v>584200</v>
          </cell>
        </row>
        <row r="615">
          <cell r="M615">
            <v>201600</v>
          </cell>
        </row>
        <row r="616">
          <cell r="M616">
            <v>457200</v>
          </cell>
        </row>
        <row r="617">
          <cell r="M617">
            <v>104500</v>
          </cell>
        </row>
        <row r="618">
          <cell r="M618">
            <v>140000</v>
          </cell>
        </row>
        <row r="619">
          <cell r="M619">
            <v>323850</v>
          </cell>
        </row>
        <row r="620">
          <cell r="M620">
            <v>62700</v>
          </cell>
        </row>
        <row r="621">
          <cell r="M621">
            <v>151200</v>
          </cell>
        </row>
        <row r="622">
          <cell r="M622">
            <v>323850</v>
          </cell>
        </row>
        <row r="623">
          <cell r="M623">
            <v>41800</v>
          </cell>
        </row>
        <row r="624">
          <cell r="M624">
            <v>571993.78499999992</v>
          </cell>
        </row>
        <row r="625">
          <cell r="M625">
            <v>628650</v>
          </cell>
        </row>
        <row r="626">
          <cell r="M626">
            <v>83600</v>
          </cell>
        </row>
        <row r="627">
          <cell r="M627">
            <v>249200</v>
          </cell>
        </row>
        <row r="628">
          <cell r="M628">
            <v>558800</v>
          </cell>
        </row>
        <row r="629">
          <cell r="M629">
            <v>104500</v>
          </cell>
        </row>
        <row r="630">
          <cell r="M630">
            <v>710658.87119999994</v>
          </cell>
        </row>
        <row r="631">
          <cell r="M631">
            <v>781050</v>
          </cell>
        </row>
        <row r="632">
          <cell r="M632">
            <v>41800</v>
          </cell>
        </row>
        <row r="633">
          <cell r="M633">
            <v>109200</v>
          </cell>
        </row>
        <row r="634">
          <cell r="M634">
            <v>247650</v>
          </cell>
        </row>
        <row r="635">
          <cell r="M635">
            <v>226800</v>
          </cell>
        </row>
        <row r="636">
          <cell r="M636">
            <v>482600</v>
          </cell>
        </row>
        <row r="637">
          <cell r="M637">
            <v>114799.99999999999</v>
          </cell>
        </row>
        <row r="638">
          <cell r="M638">
            <v>260350</v>
          </cell>
        </row>
        <row r="639">
          <cell r="M639">
            <v>84000</v>
          </cell>
        </row>
        <row r="640">
          <cell r="M640">
            <v>190500</v>
          </cell>
        </row>
        <row r="641">
          <cell r="M641">
            <v>633622.6791999999</v>
          </cell>
        </row>
        <row r="642">
          <cell r="M642">
            <v>717550</v>
          </cell>
        </row>
        <row r="643">
          <cell r="M643">
            <v>210000</v>
          </cell>
        </row>
        <row r="644">
          <cell r="M644">
            <v>469900</v>
          </cell>
        </row>
        <row r="645">
          <cell r="M645">
            <v>41800</v>
          </cell>
        </row>
        <row r="646">
          <cell r="M646">
            <v>218400</v>
          </cell>
        </row>
        <row r="647">
          <cell r="M647">
            <v>508000</v>
          </cell>
        </row>
        <row r="648">
          <cell r="M648">
            <v>20900</v>
          </cell>
        </row>
        <row r="649">
          <cell r="M649">
            <v>67200</v>
          </cell>
        </row>
        <row r="650">
          <cell r="M650">
            <v>152400</v>
          </cell>
        </row>
        <row r="651">
          <cell r="M651">
            <v>20900</v>
          </cell>
        </row>
        <row r="652">
          <cell r="M652">
            <v>502661.15279999998</v>
          </cell>
        </row>
        <row r="653">
          <cell r="M653">
            <v>552450</v>
          </cell>
        </row>
        <row r="654">
          <cell r="M654">
            <v>81200</v>
          </cell>
        </row>
        <row r="655">
          <cell r="M655">
            <v>209550</v>
          </cell>
        </row>
        <row r="656">
          <cell r="M656">
            <v>762658.30079999997</v>
          </cell>
        </row>
        <row r="657">
          <cell r="M657">
            <v>844550</v>
          </cell>
        </row>
        <row r="658">
          <cell r="M658">
            <v>134400</v>
          </cell>
        </row>
        <row r="659">
          <cell r="M659">
            <v>298450</v>
          </cell>
        </row>
        <row r="660">
          <cell r="M660">
            <v>159600</v>
          </cell>
        </row>
        <row r="661">
          <cell r="M661">
            <v>355600</v>
          </cell>
        </row>
        <row r="662">
          <cell r="M662">
            <v>235200</v>
          </cell>
        </row>
        <row r="663">
          <cell r="M663">
            <v>533400</v>
          </cell>
        </row>
        <row r="664">
          <cell r="M664">
            <v>154000</v>
          </cell>
        </row>
        <row r="665">
          <cell r="M665">
            <v>266700</v>
          </cell>
        </row>
        <row r="666">
          <cell r="M666">
            <v>618215.44079999998</v>
          </cell>
        </row>
        <row r="667">
          <cell r="M667">
            <v>679450</v>
          </cell>
        </row>
        <row r="668">
          <cell r="M668">
            <v>62700</v>
          </cell>
        </row>
        <row r="669">
          <cell r="M669">
            <v>165200</v>
          </cell>
        </row>
        <row r="670">
          <cell r="M670">
            <v>387350</v>
          </cell>
        </row>
        <row r="671">
          <cell r="M671">
            <v>201600</v>
          </cell>
        </row>
        <row r="672">
          <cell r="M672">
            <v>431800</v>
          </cell>
        </row>
        <row r="673">
          <cell r="M673">
            <v>33600</v>
          </cell>
        </row>
        <row r="674">
          <cell r="M674">
            <v>76200</v>
          </cell>
        </row>
        <row r="675">
          <cell r="M675">
            <v>226800</v>
          </cell>
        </row>
        <row r="676">
          <cell r="M676">
            <v>514350</v>
          </cell>
        </row>
        <row r="677">
          <cell r="M677">
            <v>20900</v>
          </cell>
        </row>
        <row r="678">
          <cell r="M678">
            <v>243599.99999999997</v>
          </cell>
        </row>
        <row r="679">
          <cell r="M679">
            <v>552450</v>
          </cell>
        </row>
        <row r="680">
          <cell r="M680">
            <v>83600</v>
          </cell>
        </row>
        <row r="681">
          <cell r="M681">
            <v>231000</v>
          </cell>
        </row>
        <row r="682">
          <cell r="M682">
            <v>298450</v>
          </cell>
        </row>
        <row r="683">
          <cell r="M683">
            <v>41800</v>
          </cell>
        </row>
        <row r="684">
          <cell r="M684">
            <v>190400</v>
          </cell>
        </row>
        <row r="685">
          <cell r="M685">
            <v>222250</v>
          </cell>
        </row>
        <row r="686">
          <cell r="M686">
            <v>41800</v>
          </cell>
        </row>
        <row r="687">
          <cell r="M687">
            <v>148400</v>
          </cell>
        </row>
        <row r="688">
          <cell r="M688">
            <v>336550</v>
          </cell>
        </row>
        <row r="689">
          <cell r="M689">
            <v>210000</v>
          </cell>
        </row>
        <row r="690">
          <cell r="M690">
            <v>457200</v>
          </cell>
        </row>
        <row r="691">
          <cell r="M691">
            <v>20900</v>
          </cell>
        </row>
        <row r="692">
          <cell r="M692">
            <v>126000</v>
          </cell>
        </row>
        <row r="693">
          <cell r="M693">
            <v>234950</v>
          </cell>
        </row>
        <row r="694">
          <cell r="M694">
            <v>20900</v>
          </cell>
        </row>
        <row r="695">
          <cell r="M695">
            <v>808880.01599999995</v>
          </cell>
        </row>
        <row r="696">
          <cell r="M696">
            <v>889000</v>
          </cell>
        </row>
        <row r="697">
          <cell r="M697">
            <v>41800</v>
          </cell>
        </row>
        <row r="698">
          <cell r="M698">
            <v>117600</v>
          </cell>
        </row>
        <row r="699">
          <cell r="M699">
            <v>292100</v>
          </cell>
        </row>
        <row r="700">
          <cell r="M700">
            <v>215600</v>
          </cell>
        </row>
        <row r="701">
          <cell r="M701">
            <v>469900</v>
          </cell>
        </row>
        <row r="702">
          <cell r="M702">
            <v>647104.01280000003</v>
          </cell>
        </row>
        <row r="703">
          <cell r="M703">
            <v>711200</v>
          </cell>
        </row>
        <row r="704">
          <cell r="M704">
            <v>224000</v>
          </cell>
        </row>
        <row r="705">
          <cell r="M705">
            <v>476250</v>
          </cell>
        </row>
        <row r="706">
          <cell r="M706">
            <v>274400</v>
          </cell>
        </row>
        <row r="707">
          <cell r="M707">
            <v>622300</v>
          </cell>
        </row>
        <row r="708">
          <cell r="M708">
            <v>137200</v>
          </cell>
        </row>
        <row r="709">
          <cell r="M709">
            <v>177800</v>
          </cell>
        </row>
        <row r="710">
          <cell r="M710">
            <v>20900</v>
          </cell>
        </row>
        <row r="711">
          <cell r="M711">
            <v>235200</v>
          </cell>
        </row>
        <row r="712">
          <cell r="M712">
            <v>501650</v>
          </cell>
        </row>
        <row r="713">
          <cell r="M713">
            <v>243599.99999999997</v>
          </cell>
        </row>
        <row r="714">
          <cell r="M714">
            <v>520700</v>
          </cell>
        </row>
        <row r="715">
          <cell r="M715">
            <v>710658.87119999994</v>
          </cell>
        </row>
        <row r="716">
          <cell r="M716">
            <v>781050</v>
          </cell>
        </row>
        <row r="717">
          <cell r="M717">
            <v>41800</v>
          </cell>
        </row>
        <row r="718">
          <cell r="M718">
            <v>131600</v>
          </cell>
        </row>
        <row r="719">
          <cell r="M719">
            <v>209550</v>
          </cell>
        </row>
        <row r="720">
          <cell r="M720">
            <v>252000</v>
          </cell>
        </row>
        <row r="721">
          <cell r="M721">
            <v>552450</v>
          </cell>
        </row>
        <row r="722">
          <cell r="M722">
            <v>229599.99999999997</v>
          </cell>
        </row>
        <row r="723">
          <cell r="M723">
            <v>342900</v>
          </cell>
        </row>
        <row r="724">
          <cell r="M724">
            <v>664437.15599999996</v>
          </cell>
        </row>
        <row r="725">
          <cell r="M725">
            <v>730250</v>
          </cell>
        </row>
        <row r="726">
          <cell r="M726">
            <v>20900</v>
          </cell>
        </row>
        <row r="727">
          <cell r="M727">
            <v>204400</v>
          </cell>
        </row>
        <row r="728">
          <cell r="M728">
            <v>463550</v>
          </cell>
        </row>
        <row r="729">
          <cell r="M729">
            <v>41800</v>
          </cell>
        </row>
        <row r="730">
          <cell r="M730">
            <v>84000</v>
          </cell>
        </row>
        <row r="731">
          <cell r="M731">
            <v>190500</v>
          </cell>
        </row>
        <row r="732">
          <cell r="M732">
            <v>42000</v>
          </cell>
        </row>
        <row r="733">
          <cell r="M733">
            <v>50800</v>
          </cell>
        </row>
        <row r="734">
          <cell r="M734">
            <v>207997.71840000001</v>
          </cell>
        </row>
        <row r="735">
          <cell r="M735">
            <v>228600</v>
          </cell>
        </row>
        <row r="736">
          <cell r="M736">
            <v>252000</v>
          </cell>
        </row>
        <row r="737">
          <cell r="M737">
            <v>558800</v>
          </cell>
        </row>
        <row r="738">
          <cell r="M738">
            <v>20900</v>
          </cell>
        </row>
        <row r="739">
          <cell r="M739">
            <v>103600</v>
          </cell>
        </row>
        <row r="740">
          <cell r="M740">
            <v>285750</v>
          </cell>
        </row>
        <row r="741">
          <cell r="M741">
            <v>168000</v>
          </cell>
        </row>
        <row r="742">
          <cell r="M742">
            <v>381000</v>
          </cell>
        </row>
        <row r="743">
          <cell r="M743">
            <v>41800</v>
          </cell>
        </row>
        <row r="744">
          <cell r="M744">
            <v>785769.15839999996</v>
          </cell>
        </row>
        <row r="745">
          <cell r="M745">
            <v>838200</v>
          </cell>
        </row>
        <row r="746">
          <cell r="M746">
            <v>62700</v>
          </cell>
        </row>
        <row r="747">
          <cell r="M747">
            <v>84000</v>
          </cell>
        </row>
        <row r="748">
          <cell r="M748">
            <v>190500</v>
          </cell>
        </row>
        <row r="749">
          <cell r="M749">
            <v>0</v>
          </cell>
        </row>
        <row r="750">
          <cell r="M750">
            <v>0</v>
          </cell>
        </row>
        <row r="751">
          <cell r="M751">
            <v>0</v>
          </cell>
        </row>
        <row r="752">
          <cell r="M752">
            <v>29442950</v>
          </cell>
        </row>
        <row r="753">
          <cell r="M753">
            <v>336000</v>
          </cell>
        </row>
        <row r="754">
          <cell r="M754">
            <v>558800</v>
          </cell>
        </row>
        <row r="755">
          <cell r="M755">
            <v>10450</v>
          </cell>
        </row>
        <row r="756">
          <cell r="M756">
            <v>47600</v>
          </cell>
        </row>
        <row r="757">
          <cell r="M757">
            <v>127000</v>
          </cell>
        </row>
        <row r="758">
          <cell r="M758">
            <v>22400</v>
          </cell>
        </row>
        <row r="759">
          <cell r="M759">
            <v>50800</v>
          </cell>
        </row>
        <row r="760">
          <cell r="M760">
            <v>330400</v>
          </cell>
        </row>
        <row r="761">
          <cell r="M761">
            <v>463550</v>
          </cell>
        </row>
        <row r="762">
          <cell r="M762">
            <v>148400</v>
          </cell>
        </row>
        <row r="763">
          <cell r="M763">
            <v>355600</v>
          </cell>
        </row>
        <row r="764">
          <cell r="M764">
            <v>193200</v>
          </cell>
        </row>
        <row r="765">
          <cell r="M765">
            <v>425450</v>
          </cell>
        </row>
        <row r="766">
          <cell r="M766">
            <v>299600</v>
          </cell>
        </row>
        <row r="767">
          <cell r="M767">
            <v>622300</v>
          </cell>
        </row>
        <row r="768">
          <cell r="M768">
            <v>145600</v>
          </cell>
        </row>
        <row r="769">
          <cell r="M769">
            <v>349250</v>
          </cell>
        </row>
        <row r="770">
          <cell r="M770">
            <v>103600</v>
          </cell>
        </row>
        <row r="771">
          <cell r="M771">
            <v>254000</v>
          </cell>
        </row>
        <row r="772">
          <cell r="M772">
            <v>184800</v>
          </cell>
        </row>
        <row r="773">
          <cell r="M773">
            <v>419100</v>
          </cell>
        </row>
        <row r="774">
          <cell r="M774">
            <v>95200</v>
          </cell>
        </row>
        <row r="775">
          <cell r="M775">
            <v>234950</v>
          </cell>
        </row>
        <row r="776">
          <cell r="M776">
            <v>445200</v>
          </cell>
        </row>
        <row r="777">
          <cell r="M777">
            <v>692150</v>
          </cell>
        </row>
        <row r="778">
          <cell r="M778">
            <v>145600</v>
          </cell>
        </row>
        <row r="779">
          <cell r="M779">
            <v>311150</v>
          </cell>
        </row>
        <row r="780">
          <cell r="M780">
            <v>58800</v>
          </cell>
        </row>
        <row r="781">
          <cell r="M781">
            <v>101600</v>
          </cell>
        </row>
        <row r="782">
          <cell r="M782">
            <v>95200</v>
          </cell>
        </row>
        <row r="783">
          <cell r="M783">
            <v>228600</v>
          </cell>
        </row>
        <row r="784">
          <cell r="M784">
            <v>182000</v>
          </cell>
        </row>
        <row r="785">
          <cell r="M785">
            <v>387350</v>
          </cell>
        </row>
        <row r="786">
          <cell r="M786">
            <v>165200</v>
          </cell>
        </row>
        <row r="787">
          <cell r="M787">
            <v>336550</v>
          </cell>
        </row>
        <row r="788">
          <cell r="M788">
            <v>148400</v>
          </cell>
        </row>
        <row r="789">
          <cell r="M789">
            <v>292100</v>
          </cell>
        </row>
        <row r="790">
          <cell r="M790">
            <v>179200</v>
          </cell>
        </row>
        <row r="791">
          <cell r="M791">
            <v>374650</v>
          </cell>
        </row>
        <row r="792">
          <cell r="M792">
            <v>95200</v>
          </cell>
        </row>
        <row r="793">
          <cell r="M793">
            <v>171450</v>
          </cell>
        </row>
        <row r="794">
          <cell r="M794">
            <v>207200</v>
          </cell>
        </row>
        <row r="795">
          <cell r="M795">
            <v>349250</v>
          </cell>
        </row>
        <row r="796">
          <cell r="M796">
            <v>103600</v>
          </cell>
        </row>
        <row r="797">
          <cell r="M797">
            <v>228600</v>
          </cell>
        </row>
        <row r="798">
          <cell r="M798">
            <v>302400</v>
          </cell>
        </row>
        <row r="799">
          <cell r="M799">
            <v>647700</v>
          </cell>
        </row>
        <row r="800">
          <cell r="M800">
            <v>14000</v>
          </cell>
        </row>
        <row r="801">
          <cell r="M801">
            <v>31750</v>
          </cell>
        </row>
        <row r="802">
          <cell r="M802">
            <v>386400</v>
          </cell>
        </row>
        <row r="803">
          <cell r="M803">
            <v>692150</v>
          </cell>
        </row>
        <row r="804">
          <cell r="M804">
            <v>16720</v>
          </cell>
        </row>
        <row r="805">
          <cell r="M805">
            <v>151200</v>
          </cell>
        </row>
        <row r="806">
          <cell r="M806">
            <v>336550</v>
          </cell>
        </row>
        <row r="807">
          <cell r="M807">
            <v>4180</v>
          </cell>
        </row>
        <row r="808">
          <cell r="M808">
            <v>302400</v>
          </cell>
        </row>
        <row r="809">
          <cell r="M809">
            <v>565150</v>
          </cell>
        </row>
        <row r="810">
          <cell r="M810">
            <v>159600</v>
          </cell>
        </row>
        <row r="811">
          <cell r="M811">
            <v>361950</v>
          </cell>
        </row>
        <row r="812">
          <cell r="M812">
            <v>109200</v>
          </cell>
        </row>
        <row r="813">
          <cell r="M813">
            <v>228600</v>
          </cell>
        </row>
        <row r="814">
          <cell r="M814">
            <v>187600</v>
          </cell>
        </row>
        <row r="815">
          <cell r="M815">
            <v>330200</v>
          </cell>
        </row>
        <row r="816">
          <cell r="M816">
            <v>42000</v>
          </cell>
        </row>
        <row r="817">
          <cell r="M817">
            <v>82550</v>
          </cell>
        </row>
        <row r="818">
          <cell r="M818">
            <v>4180</v>
          </cell>
        </row>
        <row r="819">
          <cell r="M819">
            <v>341600</v>
          </cell>
        </row>
        <row r="820">
          <cell r="M820">
            <v>590550</v>
          </cell>
        </row>
        <row r="821">
          <cell r="M821">
            <v>434000</v>
          </cell>
        </row>
        <row r="822">
          <cell r="M822">
            <v>812800</v>
          </cell>
        </row>
        <row r="823">
          <cell r="M823">
            <v>22400</v>
          </cell>
        </row>
        <row r="824">
          <cell r="M824">
            <v>50800</v>
          </cell>
        </row>
        <row r="825">
          <cell r="M825">
            <v>324800</v>
          </cell>
        </row>
        <row r="826">
          <cell r="M826">
            <v>571500</v>
          </cell>
        </row>
        <row r="827">
          <cell r="M827">
            <v>53200</v>
          </cell>
        </row>
        <row r="828">
          <cell r="M828">
            <v>76200</v>
          </cell>
        </row>
        <row r="829">
          <cell r="M829">
            <v>8360</v>
          </cell>
        </row>
        <row r="830">
          <cell r="M830">
            <v>137200</v>
          </cell>
        </row>
        <row r="831">
          <cell r="M831">
            <v>292100</v>
          </cell>
        </row>
        <row r="832">
          <cell r="M832">
            <v>4180</v>
          </cell>
        </row>
        <row r="833">
          <cell r="M833">
            <v>386400</v>
          </cell>
        </row>
        <row r="834">
          <cell r="M834">
            <v>742950</v>
          </cell>
        </row>
        <row r="835">
          <cell r="M835">
            <v>4180</v>
          </cell>
        </row>
        <row r="836">
          <cell r="M836">
            <v>406000</v>
          </cell>
        </row>
        <row r="837">
          <cell r="M837">
            <v>850900</v>
          </cell>
        </row>
        <row r="838">
          <cell r="M838">
            <v>2090</v>
          </cell>
        </row>
        <row r="839">
          <cell r="M839">
            <v>42000</v>
          </cell>
        </row>
        <row r="840">
          <cell r="M840">
            <v>76200</v>
          </cell>
        </row>
        <row r="841">
          <cell r="M841">
            <v>142800</v>
          </cell>
        </row>
        <row r="842">
          <cell r="M842">
            <v>285750</v>
          </cell>
        </row>
        <row r="843">
          <cell r="M843">
            <v>4180</v>
          </cell>
        </row>
        <row r="844">
          <cell r="M844">
            <v>114799.99999999999</v>
          </cell>
        </row>
        <row r="845">
          <cell r="M845">
            <v>215900</v>
          </cell>
        </row>
        <row r="846">
          <cell r="M846">
            <v>8400</v>
          </cell>
        </row>
        <row r="847">
          <cell r="M847">
            <v>19050</v>
          </cell>
        </row>
        <row r="848">
          <cell r="M848">
            <v>10450</v>
          </cell>
        </row>
        <row r="849">
          <cell r="M849">
            <v>302400</v>
          </cell>
        </row>
        <row r="850">
          <cell r="M850">
            <v>571500</v>
          </cell>
        </row>
        <row r="851">
          <cell r="M851">
            <v>6270</v>
          </cell>
        </row>
        <row r="852">
          <cell r="M852">
            <v>100800</v>
          </cell>
        </row>
        <row r="853">
          <cell r="M853">
            <v>222250</v>
          </cell>
        </row>
        <row r="854">
          <cell r="M854">
            <v>406000</v>
          </cell>
        </row>
        <row r="855">
          <cell r="M855">
            <v>666750</v>
          </cell>
        </row>
        <row r="856">
          <cell r="M856">
            <v>2090</v>
          </cell>
        </row>
        <row r="857">
          <cell r="M857">
            <v>78400</v>
          </cell>
        </row>
        <row r="858">
          <cell r="M858">
            <v>165100</v>
          </cell>
        </row>
        <row r="859">
          <cell r="M859">
            <v>10450</v>
          </cell>
        </row>
        <row r="860">
          <cell r="M860">
            <v>114799.99999999999</v>
          </cell>
        </row>
        <row r="861">
          <cell r="M861">
            <v>215900</v>
          </cell>
        </row>
        <row r="862">
          <cell r="M862">
            <v>291200</v>
          </cell>
        </row>
        <row r="863">
          <cell r="M863">
            <v>501650</v>
          </cell>
        </row>
        <row r="864">
          <cell r="M864">
            <v>2090</v>
          </cell>
        </row>
        <row r="865">
          <cell r="M865">
            <v>400400</v>
          </cell>
        </row>
        <row r="866">
          <cell r="M866">
            <v>787400</v>
          </cell>
        </row>
        <row r="867">
          <cell r="M867">
            <v>2090</v>
          </cell>
        </row>
        <row r="868">
          <cell r="M868">
            <v>78400</v>
          </cell>
        </row>
        <row r="869">
          <cell r="M869">
            <v>127000</v>
          </cell>
        </row>
        <row r="870">
          <cell r="M870">
            <v>131600</v>
          </cell>
        </row>
        <row r="871">
          <cell r="M871">
            <v>266700</v>
          </cell>
        </row>
        <row r="872">
          <cell r="M872">
            <v>252000</v>
          </cell>
        </row>
        <row r="873">
          <cell r="M873">
            <v>387350</v>
          </cell>
        </row>
        <row r="874">
          <cell r="M874">
            <v>2090</v>
          </cell>
        </row>
        <row r="875">
          <cell r="M875">
            <v>100800</v>
          </cell>
        </row>
        <row r="876">
          <cell r="M876">
            <v>184150</v>
          </cell>
        </row>
        <row r="877">
          <cell r="M877">
            <v>0</v>
          </cell>
        </row>
        <row r="878">
          <cell r="M878">
            <v>0</v>
          </cell>
        </row>
        <row r="879">
          <cell r="M879">
            <v>9846400</v>
          </cell>
        </row>
        <row r="880">
          <cell r="M880">
            <v>140000</v>
          </cell>
        </row>
        <row r="881">
          <cell r="M881">
            <v>317500</v>
          </cell>
        </row>
        <row r="882">
          <cell r="M882">
            <v>168000</v>
          </cell>
        </row>
        <row r="883">
          <cell r="M883">
            <v>381000</v>
          </cell>
        </row>
        <row r="884">
          <cell r="M884">
            <v>168000</v>
          </cell>
        </row>
        <row r="885">
          <cell r="M885">
            <v>381000</v>
          </cell>
        </row>
        <row r="886">
          <cell r="M886">
            <v>274400</v>
          </cell>
        </row>
        <row r="887">
          <cell r="M887">
            <v>311150</v>
          </cell>
        </row>
        <row r="888">
          <cell r="M888">
            <v>104500</v>
          </cell>
        </row>
        <row r="889">
          <cell r="M889">
            <v>117600</v>
          </cell>
        </row>
        <row r="890">
          <cell r="M890">
            <v>133350</v>
          </cell>
        </row>
        <row r="891">
          <cell r="M891">
            <v>104500</v>
          </cell>
        </row>
        <row r="892">
          <cell r="M892">
            <v>117600</v>
          </cell>
        </row>
        <row r="893">
          <cell r="M893">
            <v>133350</v>
          </cell>
        </row>
        <row r="894">
          <cell r="M894">
            <v>235200</v>
          </cell>
        </row>
        <row r="895">
          <cell r="M895">
            <v>533400</v>
          </cell>
        </row>
        <row r="896">
          <cell r="M896">
            <v>112000</v>
          </cell>
        </row>
        <row r="897">
          <cell r="M897">
            <v>254000</v>
          </cell>
        </row>
        <row r="898">
          <cell r="M898">
            <v>190400</v>
          </cell>
        </row>
        <row r="899">
          <cell r="M899">
            <v>431800</v>
          </cell>
        </row>
        <row r="900">
          <cell r="M900">
            <v>224000</v>
          </cell>
        </row>
        <row r="901">
          <cell r="M901">
            <v>508000</v>
          </cell>
        </row>
        <row r="902">
          <cell r="M902">
            <v>104500</v>
          </cell>
        </row>
        <row r="903">
          <cell r="M903">
            <v>224000</v>
          </cell>
        </row>
        <row r="904">
          <cell r="M904">
            <v>508000</v>
          </cell>
        </row>
        <row r="905">
          <cell r="M905">
            <v>224000</v>
          </cell>
        </row>
        <row r="906">
          <cell r="M906">
            <v>508000</v>
          </cell>
        </row>
        <row r="907">
          <cell r="M907">
            <v>126000</v>
          </cell>
        </row>
        <row r="908">
          <cell r="M908">
            <v>285750</v>
          </cell>
        </row>
        <row r="909">
          <cell r="M909">
            <v>117600</v>
          </cell>
        </row>
        <row r="910">
          <cell r="M910">
            <v>266700</v>
          </cell>
        </row>
        <row r="911">
          <cell r="M911">
            <v>196000</v>
          </cell>
        </row>
        <row r="912">
          <cell r="M912">
            <v>444500</v>
          </cell>
        </row>
        <row r="913">
          <cell r="M913">
            <v>117600</v>
          </cell>
        </row>
        <row r="914">
          <cell r="M914">
            <v>266700</v>
          </cell>
        </row>
        <row r="915">
          <cell r="M915">
            <v>117600</v>
          </cell>
        </row>
        <row r="916">
          <cell r="M916">
            <v>266700</v>
          </cell>
        </row>
        <row r="917">
          <cell r="M917">
            <v>224000</v>
          </cell>
        </row>
        <row r="918">
          <cell r="M918">
            <v>508000</v>
          </cell>
        </row>
        <row r="919">
          <cell r="M919">
            <v>266700</v>
          </cell>
        </row>
        <row r="920">
          <cell r="M920">
            <v>111741543.93240002</v>
          </cell>
        </row>
        <row r="921">
          <cell r="M921">
            <v>80569403.231999993</v>
          </cell>
        </row>
        <row r="922">
          <cell r="M922">
            <v>0</v>
          </cell>
        </row>
        <row r="923">
          <cell r="M923">
            <v>203000</v>
          </cell>
        </row>
        <row r="924">
          <cell r="M924">
            <v>374650</v>
          </cell>
        </row>
        <row r="925">
          <cell r="M925">
            <v>10450</v>
          </cell>
        </row>
        <row r="926">
          <cell r="M926">
            <v>410217.72239999997</v>
          </cell>
        </row>
        <row r="927">
          <cell r="M927">
            <v>457200</v>
          </cell>
        </row>
        <row r="928">
          <cell r="M928">
            <v>114799.99999999999</v>
          </cell>
        </row>
        <row r="929">
          <cell r="M929">
            <v>247650</v>
          </cell>
        </row>
        <row r="930">
          <cell r="M930">
            <v>20900</v>
          </cell>
        </row>
        <row r="931">
          <cell r="M931">
            <v>257599.99999999997</v>
          </cell>
        </row>
        <row r="932">
          <cell r="M932">
            <v>558800</v>
          </cell>
        </row>
        <row r="933">
          <cell r="M933">
            <v>270200</v>
          </cell>
        </row>
        <row r="934">
          <cell r="M934">
            <v>400050</v>
          </cell>
        </row>
        <row r="935">
          <cell r="M935">
            <v>219553.14720000001</v>
          </cell>
        </row>
        <row r="936">
          <cell r="M936">
            <v>241300</v>
          </cell>
        </row>
        <row r="937">
          <cell r="M937">
            <v>151200</v>
          </cell>
        </row>
        <row r="938">
          <cell r="M938">
            <v>342900</v>
          </cell>
        </row>
        <row r="939">
          <cell r="M939">
            <v>31350</v>
          </cell>
        </row>
        <row r="940">
          <cell r="M940">
            <v>229599.99999999997</v>
          </cell>
        </row>
        <row r="941">
          <cell r="M941">
            <v>476250</v>
          </cell>
        </row>
        <row r="942">
          <cell r="M942">
            <v>123200.00000000001</v>
          </cell>
        </row>
        <row r="943">
          <cell r="M943">
            <v>285750</v>
          </cell>
        </row>
        <row r="944">
          <cell r="M944">
            <v>78400</v>
          </cell>
        </row>
        <row r="945">
          <cell r="M945">
            <v>184150</v>
          </cell>
        </row>
        <row r="946">
          <cell r="M946">
            <v>531549.72479999997</v>
          </cell>
        </row>
        <row r="947">
          <cell r="M947">
            <v>584200</v>
          </cell>
        </row>
        <row r="948">
          <cell r="M948">
            <v>105000</v>
          </cell>
        </row>
        <row r="949">
          <cell r="M949">
            <v>158750</v>
          </cell>
        </row>
        <row r="950">
          <cell r="M950">
            <v>75600</v>
          </cell>
        </row>
        <row r="951">
          <cell r="M951">
            <v>158750</v>
          </cell>
        </row>
        <row r="952">
          <cell r="M952">
            <v>109200</v>
          </cell>
        </row>
        <row r="953">
          <cell r="M953">
            <v>254000</v>
          </cell>
        </row>
        <row r="954">
          <cell r="M954">
            <v>20900</v>
          </cell>
        </row>
        <row r="955">
          <cell r="M955">
            <v>554660.58239999996</v>
          </cell>
        </row>
        <row r="956">
          <cell r="M956">
            <v>609600</v>
          </cell>
        </row>
        <row r="957">
          <cell r="M957">
            <v>99400</v>
          </cell>
        </row>
        <row r="958">
          <cell r="M958">
            <v>196850</v>
          </cell>
        </row>
        <row r="959">
          <cell r="M959">
            <v>134400</v>
          </cell>
        </row>
        <row r="960">
          <cell r="M960">
            <v>311150</v>
          </cell>
        </row>
        <row r="961">
          <cell r="M961">
            <v>62700</v>
          </cell>
        </row>
        <row r="962">
          <cell r="M962">
            <v>201600</v>
          </cell>
        </row>
        <row r="963">
          <cell r="M963">
            <v>368300</v>
          </cell>
        </row>
        <row r="964">
          <cell r="M964">
            <v>20900</v>
          </cell>
        </row>
        <row r="965">
          <cell r="M965">
            <v>64399.999999999993</v>
          </cell>
        </row>
        <row r="966">
          <cell r="M966">
            <v>171450</v>
          </cell>
        </row>
        <row r="967">
          <cell r="M967">
            <v>618215.44079999998</v>
          </cell>
        </row>
        <row r="968">
          <cell r="M968">
            <v>717550</v>
          </cell>
        </row>
        <row r="969">
          <cell r="M969">
            <v>20900</v>
          </cell>
        </row>
        <row r="970">
          <cell r="M970">
            <v>84000</v>
          </cell>
        </row>
        <row r="971">
          <cell r="M971">
            <v>190500</v>
          </cell>
        </row>
        <row r="972">
          <cell r="M972">
            <v>150220.57439999998</v>
          </cell>
        </row>
        <row r="973">
          <cell r="M973">
            <v>196850</v>
          </cell>
        </row>
        <row r="974">
          <cell r="M974">
            <v>56000</v>
          </cell>
        </row>
        <row r="975">
          <cell r="M975">
            <v>127000</v>
          </cell>
        </row>
        <row r="976">
          <cell r="M976">
            <v>20900</v>
          </cell>
        </row>
        <row r="977">
          <cell r="M977">
            <v>229599.99999999997</v>
          </cell>
        </row>
        <row r="978">
          <cell r="M978">
            <v>520700</v>
          </cell>
        </row>
        <row r="979">
          <cell r="M979">
            <v>62700</v>
          </cell>
        </row>
        <row r="980">
          <cell r="M980">
            <v>156800</v>
          </cell>
        </row>
        <row r="981">
          <cell r="M981">
            <v>361950</v>
          </cell>
        </row>
        <row r="982">
          <cell r="M982">
            <v>83600</v>
          </cell>
        </row>
        <row r="983">
          <cell r="M983">
            <v>311996.57759999996</v>
          </cell>
        </row>
        <row r="984">
          <cell r="M984">
            <v>342900</v>
          </cell>
        </row>
        <row r="985">
          <cell r="M985">
            <v>41800</v>
          </cell>
        </row>
        <row r="986">
          <cell r="M986">
            <v>180600</v>
          </cell>
        </row>
        <row r="987">
          <cell r="M987">
            <v>273050</v>
          </cell>
        </row>
        <row r="988">
          <cell r="M988">
            <v>20900</v>
          </cell>
        </row>
        <row r="989">
          <cell r="M989">
            <v>768436.01519999991</v>
          </cell>
        </row>
        <row r="990">
          <cell r="M990">
            <v>844550</v>
          </cell>
        </row>
        <row r="991">
          <cell r="M991">
            <v>211400</v>
          </cell>
        </row>
        <row r="992">
          <cell r="M992">
            <v>336550</v>
          </cell>
        </row>
        <row r="993">
          <cell r="M993">
            <v>112000</v>
          </cell>
        </row>
        <row r="994">
          <cell r="M994">
            <v>247650</v>
          </cell>
        </row>
        <row r="995">
          <cell r="M995">
            <v>277200</v>
          </cell>
        </row>
        <row r="996">
          <cell r="M996">
            <v>558800</v>
          </cell>
        </row>
        <row r="997">
          <cell r="M997">
            <v>635548.58399999992</v>
          </cell>
        </row>
        <row r="998">
          <cell r="M998">
            <v>698500</v>
          </cell>
        </row>
        <row r="999">
          <cell r="M999">
            <v>184800</v>
          </cell>
        </row>
        <row r="1000">
          <cell r="M1000">
            <v>419100</v>
          </cell>
        </row>
        <row r="1001">
          <cell r="M1001">
            <v>144200</v>
          </cell>
        </row>
        <row r="1002">
          <cell r="M1002">
            <v>285750</v>
          </cell>
        </row>
        <row r="1003">
          <cell r="M1003">
            <v>221200</v>
          </cell>
        </row>
        <row r="1004">
          <cell r="M1004">
            <v>463550</v>
          </cell>
        </row>
        <row r="1005">
          <cell r="M1005">
            <v>119000</v>
          </cell>
        </row>
        <row r="1006">
          <cell r="M1006">
            <v>234950</v>
          </cell>
        </row>
        <row r="1007">
          <cell r="M1007">
            <v>104500</v>
          </cell>
        </row>
        <row r="1008">
          <cell r="M1008">
            <v>421773.15119999996</v>
          </cell>
        </row>
        <row r="1009">
          <cell r="M1009">
            <v>463550</v>
          </cell>
        </row>
        <row r="1010">
          <cell r="M1010">
            <v>148400</v>
          </cell>
        </row>
        <row r="1011">
          <cell r="M1011">
            <v>330200</v>
          </cell>
        </row>
        <row r="1012">
          <cell r="M1012">
            <v>41800</v>
          </cell>
        </row>
        <row r="1013">
          <cell r="M1013">
            <v>109200</v>
          </cell>
        </row>
        <row r="1014">
          <cell r="M1014">
            <v>241300</v>
          </cell>
        </row>
        <row r="1015">
          <cell r="M1015">
            <v>20900</v>
          </cell>
        </row>
        <row r="1016">
          <cell r="M1016">
            <v>172200</v>
          </cell>
        </row>
        <row r="1017">
          <cell r="M1017">
            <v>279400</v>
          </cell>
        </row>
        <row r="1018">
          <cell r="M1018">
            <v>62700</v>
          </cell>
        </row>
        <row r="1019">
          <cell r="M1019">
            <v>128799.99999999999</v>
          </cell>
        </row>
        <row r="1020">
          <cell r="M1020">
            <v>292100</v>
          </cell>
        </row>
        <row r="1021">
          <cell r="M1021">
            <v>20900</v>
          </cell>
        </row>
        <row r="1022">
          <cell r="M1022">
            <v>704881.1568</v>
          </cell>
        </row>
        <row r="1023">
          <cell r="M1023">
            <v>774700</v>
          </cell>
        </row>
        <row r="1024">
          <cell r="M1024">
            <v>83600</v>
          </cell>
        </row>
        <row r="1025">
          <cell r="M1025">
            <v>136739.2408</v>
          </cell>
        </row>
        <row r="1026">
          <cell r="M1026">
            <v>156800</v>
          </cell>
        </row>
        <row r="1027">
          <cell r="M1027">
            <v>533400</v>
          </cell>
        </row>
        <row r="1028">
          <cell r="M1028">
            <v>205800</v>
          </cell>
        </row>
        <row r="1029">
          <cell r="M1029">
            <v>323850</v>
          </cell>
        </row>
        <row r="1030">
          <cell r="M1030">
            <v>647104.01280000003</v>
          </cell>
        </row>
        <row r="1031">
          <cell r="M1031">
            <v>711200</v>
          </cell>
        </row>
        <row r="1032">
          <cell r="M1032">
            <v>62700</v>
          </cell>
        </row>
        <row r="1033">
          <cell r="M1033">
            <v>187600</v>
          </cell>
        </row>
        <row r="1034">
          <cell r="M1034">
            <v>393700</v>
          </cell>
        </row>
        <row r="1035">
          <cell r="M1035">
            <v>95200</v>
          </cell>
        </row>
        <row r="1036">
          <cell r="M1036">
            <v>225330.86159999997</v>
          </cell>
        </row>
        <row r="1037">
          <cell r="M1037">
            <v>457200</v>
          </cell>
        </row>
        <row r="1038">
          <cell r="M1038">
            <v>62700</v>
          </cell>
        </row>
        <row r="1039">
          <cell r="M1039">
            <v>36400</v>
          </cell>
        </row>
        <row r="1040">
          <cell r="M1040">
            <v>69850</v>
          </cell>
        </row>
        <row r="1041">
          <cell r="M1041">
            <v>44800</v>
          </cell>
        </row>
        <row r="1042">
          <cell r="M1042">
            <v>115554.288</v>
          </cell>
        </row>
        <row r="1043">
          <cell r="M1043">
            <v>228600</v>
          </cell>
        </row>
        <row r="1044">
          <cell r="M1044">
            <v>236886.2904</v>
          </cell>
        </row>
        <row r="1045">
          <cell r="M1045">
            <v>260350</v>
          </cell>
        </row>
        <row r="1046">
          <cell r="M1046">
            <v>75600</v>
          </cell>
        </row>
        <row r="1047">
          <cell r="M1047">
            <v>158750</v>
          </cell>
        </row>
        <row r="1048">
          <cell r="M1048">
            <v>86800</v>
          </cell>
        </row>
        <row r="1049">
          <cell r="M1049">
            <v>242664.00479999997</v>
          </cell>
        </row>
        <row r="1050">
          <cell r="M1050">
            <v>438150</v>
          </cell>
        </row>
        <row r="1051">
          <cell r="M1051">
            <v>20900</v>
          </cell>
        </row>
        <row r="1052">
          <cell r="M1052">
            <v>837768.58799999999</v>
          </cell>
        </row>
        <row r="1053">
          <cell r="M1053">
            <v>920750</v>
          </cell>
        </row>
        <row r="1054">
          <cell r="M1054">
            <v>154000</v>
          </cell>
        </row>
        <row r="1055">
          <cell r="M1055">
            <v>254000</v>
          </cell>
        </row>
        <row r="1056">
          <cell r="M1056">
            <v>92400</v>
          </cell>
        </row>
        <row r="1057">
          <cell r="M1057">
            <v>196850</v>
          </cell>
        </row>
        <row r="1058">
          <cell r="M1058">
            <v>62700</v>
          </cell>
        </row>
        <row r="1059">
          <cell r="M1059">
            <v>92400</v>
          </cell>
        </row>
        <row r="1060">
          <cell r="M1060">
            <v>196850</v>
          </cell>
        </row>
        <row r="1061">
          <cell r="M1061">
            <v>128799.99999999999</v>
          </cell>
        </row>
        <row r="1062">
          <cell r="M1062">
            <v>225330.86159999997</v>
          </cell>
        </row>
        <row r="1063">
          <cell r="M1063">
            <v>501650</v>
          </cell>
        </row>
        <row r="1064">
          <cell r="M1064">
            <v>235200</v>
          </cell>
        </row>
        <row r="1065">
          <cell r="M1065">
            <v>374650</v>
          </cell>
        </row>
        <row r="1066">
          <cell r="M1066">
            <v>381329.15039999998</v>
          </cell>
        </row>
        <row r="1067">
          <cell r="M1067">
            <v>419100</v>
          </cell>
        </row>
        <row r="1068">
          <cell r="M1068">
            <v>142800</v>
          </cell>
        </row>
        <row r="1069">
          <cell r="M1069">
            <v>317500</v>
          </cell>
        </row>
        <row r="1070">
          <cell r="M1070">
            <v>20900</v>
          </cell>
        </row>
        <row r="1071">
          <cell r="M1071">
            <v>165200</v>
          </cell>
        </row>
        <row r="1072">
          <cell r="M1072">
            <v>355600</v>
          </cell>
        </row>
        <row r="1073">
          <cell r="M1073">
            <v>675992.58479999995</v>
          </cell>
        </row>
        <row r="1074">
          <cell r="M1074">
            <v>742950</v>
          </cell>
        </row>
        <row r="1075">
          <cell r="M1075">
            <v>41800</v>
          </cell>
        </row>
        <row r="1076">
          <cell r="M1076">
            <v>137200</v>
          </cell>
        </row>
        <row r="1077">
          <cell r="M1077">
            <v>283108.00559999997</v>
          </cell>
        </row>
        <row r="1078">
          <cell r="M1078">
            <v>603250</v>
          </cell>
        </row>
        <row r="1079">
          <cell r="M1079">
            <v>179200</v>
          </cell>
        </row>
        <row r="1080">
          <cell r="M1080">
            <v>330200</v>
          </cell>
        </row>
        <row r="1081">
          <cell r="M1081">
            <v>647104.01280000003</v>
          </cell>
        </row>
        <row r="1082">
          <cell r="M1082">
            <v>711200</v>
          </cell>
        </row>
        <row r="1083">
          <cell r="M1083">
            <v>41800</v>
          </cell>
        </row>
        <row r="1084">
          <cell r="M1084">
            <v>187600</v>
          </cell>
        </row>
        <row r="1085">
          <cell r="M1085">
            <v>425450</v>
          </cell>
        </row>
        <row r="1086">
          <cell r="M1086">
            <v>156800</v>
          </cell>
        </row>
        <row r="1087">
          <cell r="M1087">
            <v>190664.57519999999</v>
          </cell>
        </row>
        <row r="1088">
          <cell r="M1088">
            <v>571500</v>
          </cell>
        </row>
        <row r="1089">
          <cell r="M1089">
            <v>41800</v>
          </cell>
        </row>
        <row r="1090">
          <cell r="M1090">
            <v>78400</v>
          </cell>
        </row>
        <row r="1091">
          <cell r="M1091">
            <v>323552.00640000001</v>
          </cell>
        </row>
        <row r="1092">
          <cell r="M1092">
            <v>539750</v>
          </cell>
        </row>
        <row r="1093">
          <cell r="M1093">
            <v>41800</v>
          </cell>
        </row>
        <row r="1094">
          <cell r="M1094">
            <v>240800</v>
          </cell>
        </row>
        <row r="1095">
          <cell r="M1095">
            <v>406400</v>
          </cell>
        </row>
        <row r="1096">
          <cell r="M1096">
            <v>514216.58159999998</v>
          </cell>
        </row>
        <row r="1097">
          <cell r="M1097">
            <v>565150</v>
          </cell>
        </row>
        <row r="1098">
          <cell r="M1098">
            <v>41800</v>
          </cell>
        </row>
        <row r="1099">
          <cell r="M1099">
            <v>170800</v>
          </cell>
        </row>
        <row r="1100">
          <cell r="M1100">
            <v>387350</v>
          </cell>
        </row>
        <row r="1101">
          <cell r="M1101">
            <v>322000</v>
          </cell>
        </row>
        <row r="1102">
          <cell r="M1102">
            <v>558800</v>
          </cell>
        </row>
        <row r="1103">
          <cell r="M1103">
            <v>28000</v>
          </cell>
        </row>
        <row r="1104">
          <cell r="M1104">
            <v>288885.71999999997</v>
          </cell>
        </row>
        <row r="1105">
          <cell r="M1105">
            <v>406400</v>
          </cell>
        </row>
        <row r="1106">
          <cell r="M1106">
            <v>704881.1568</v>
          </cell>
        </row>
        <row r="1107">
          <cell r="M1107">
            <v>806450</v>
          </cell>
        </row>
        <row r="1108">
          <cell r="M1108">
            <v>83600</v>
          </cell>
        </row>
        <row r="1109">
          <cell r="M1109">
            <v>137200</v>
          </cell>
        </row>
        <row r="1110">
          <cell r="M1110">
            <v>323850</v>
          </cell>
        </row>
        <row r="1111">
          <cell r="M1111">
            <v>20900</v>
          </cell>
        </row>
        <row r="1112">
          <cell r="M1112">
            <v>106400</v>
          </cell>
        </row>
        <row r="1113">
          <cell r="M1113">
            <v>177800</v>
          </cell>
        </row>
        <row r="1114">
          <cell r="M1114">
            <v>115554.288</v>
          </cell>
        </row>
        <row r="1115">
          <cell r="M1115">
            <v>127000</v>
          </cell>
        </row>
        <row r="1116">
          <cell r="M1116">
            <v>67200</v>
          </cell>
        </row>
        <row r="1117">
          <cell r="M1117">
            <v>152400</v>
          </cell>
        </row>
        <row r="1118">
          <cell r="M1118">
            <v>86800</v>
          </cell>
        </row>
        <row r="1119">
          <cell r="M1119">
            <v>203200</v>
          </cell>
        </row>
        <row r="1120">
          <cell r="M1120">
            <v>212800</v>
          </cell>
        </row>
        <row r="1121">
          <cell r="M1121">
            <v>323850</v>
          </cell>
        </row>
        <row r="1122">
          <cell r="M1122">
            <v>28000</v>
          </cell>
        </row>
        <row r="1123">
          <cell r="M1123">
            <v>150220.57439999998</v>
          </cell>
        </row>
        <row r="1124">
          <cell r="M1124">
            <v>266700</v>
          </cell>
        </row>
        <row r="1125">
          <cell r="M1125">
            <v>20900</v>
          </cell>
        </row>
        <row r="1126">
          <cell r="M1126">
            <v>647104.01280000003</v>
          </cell>
        </row>
        <row r="1127">
          <cell r="M1127">
            <v>711200</v>
          </cell>
        </row>
        <row r="1128">
          <cell r="M1128">
            <v>83600</v>
          </cell>
        </row>
        <row r="1129">
          <cell r="M1129">
            <v>151200</v>
          </cell>
        </row>
        <row r="1130">
          <cell r="M1130">
            <v>265774.86239999998</v>
          </cell>
        </row>
        <row r="1131">
          <cell r="M1131">
            <v>615950</v>
          </cell>
        </row>
        <row r="1132">
          <cell r="M1132">
            <v>190400</v>
          </cell>
        </row>
        <row r="1133">
          <cell r="M1133">
            <v>431800</v>
          </cell>
        </row>
        <row r="1134">
          <cell r="M1134">
            <v>635548.58399999992</v>
          </cell>
        </row>
        <row r="1135">
          <cell r="M1135">
            <v>692150</v>
          </cell>
        </row>
        <row r="1136">
          <cell r="M1136">
            <v>41800</v>
          </cell>
        </row>
        <row r="1137">
          <cell r="M1137">
            <v>257599.99999999997</v>
          </cell>
        </row>
        <row r="1138">
          <cell r="M1138">
            <v>393700</v>
          </cell>
        </row>
        <row r="1139">
          <cell r="M1139">
            <v>302400</v>
          </cell>
        </row>
        <row r="1140">
          <cell r="M1140">
            <v>438150</v>
          </cell>
        </row>
        <row r="1141">
          <cell r="M1141">
            <v>508438.86719999992</v>
          </cell>
        </row>
        <row r="1142">
          <cell r="M1142">
            <v>558800</v>
          </cell>
        </row>
        <row r="1143">
          <cell r="M1143">
            <v>204400</v>
          </cell>
        </row>
        <row r="1144">
          <cell r="M1144">
            <v>463550</v>
          </cell>
        </row>
        <row r="1145">
          <cell r="M1145">
            <v>20900</v>
          </cell>
        </row>
        <row r="1146">
          <cell r="M1146">
            <v>92400</v>
          </cell>
        </row>
        <row r="1147">
          <cell r="M1147">
            <v>265774.86239999998</v>
          </cell>
        </row>
        <row r="1148">
          <cell r="M1148">
            <v>469900</v>
          </cell>
        </row>
        <row r="1149">
          <cell r="M1149">
            <v>154000</v>
          </cell>
        </row>
        <row r="1150">
          <cell r="M1150">
            <v>138665.14559999999</v>
          </cell>
        </row>
        <row r="1151">
          <cell r="M1151">
            <v>508000</v>
          </cell>
        </row>
        <row r="1152">
          <cell r="M1152">
            <v>41800</v>
          </cell>
        </row>
        <row r="1153">
          <cell r="M1153">
            <v>291200</v>
          </cell>
        </row>
        <row r="1154">
          <cell r="M1154">
            <v>495300</v>
          </cell>
        </row>
        <row r="1155">
          <cell r="M1155">
            <v>151200</v>
          </cell>
        </row>
        <row r="1156">
          <cell r="M1156">
            <v>361950</v>
          </cell>
        </row>
        <row r="1157">
          <cell r="M1157">
            <v>20900</v>
          </cell>
        </row>
        <row r="1158">
          <cell r="M1158">
            <v>664437.15599999996</v>
          </cell>
        </row>
        <row r="1159">
          <cell r="M1159">
            <v>749300</v>
          </cell>
        </row>
        <row r="1160">
          <cell r="M1160">
            <v>41800</v>
          </cell>
        </row>
        <row r="1161">
          <cell r="M1161">
            <v>414400</v>
          </cell>
        </row>
        <row r="1162">
          <cell r="M1162">
            <v>584200</v>
          </cell>
        </row>
        <row r="1163">
          <cell r="M1163">
            <v>168000</v>
          </cell>
        </row>
        <row r="1164">
          <cell r="M1164">
            <v>374650</v>
          </cell>
        </row>
        <row r="1165">
          <cell r="M1165">
            <v>41800</v>
          </cell>
        </row>
        <row r="1166">
          <cell r="M1166">
            <v>67200</v>
          </cell>
        </row>
        <row r="1167">
          <cell r="M1167">
            <v>271552.57679999998</v>
          </cell>
        </row>
        <row r="1168">
          <cell r="M1168">
            <v>457200</v>
          </cell>
        </row>
        <row r="1169">
          <cell r="M1169">
            <v>41800</v>
          </cell>
        </row>
        <row r="1170">
          <cell r="M1170">
            <v>652881.72719999996</v>
          </cell>
        </row>
        <row r="1171">
          <cell r="M1171">
            <v>717550</v>
          </cell>
        </row>
        <row r="1172">
          <cell r="M1172">
            <v>104500</v>
          </cell>
        </row>
        <row r="1173">
          <cell r="M1173">
            <v>412143.62719999993</v>
          </cell>
        </row>
        <row r="1174">
          <cell r="M1174">
            <v>457200</v>
          </cell>
        </row>
        <row r="1175">
          <cell r="M1175">
            <v>190400</v>
          </cell>
        </row>
        <row r="1176">
          <cell r="M1176">
            <v>292100</v>
          </cell>
        </row>
        <row r="1177">
          <cell r="M1177">
            <v>41800</v>
          </cell>
        </row>
        <row r="1178">
          <cell r="M1178">
            <v>123200.00000000001</v>
          </cell>
        </row>
        <row r="1179">
          <cell r="M1179">
            <v>279400</v>
          </cell>
        </row>
        <row r="1180">
          <cell r="M1180">
            <v>140000</v>
          </cell>
        </row>
        <row r="1181">
          <cell r="M1181">
            <v>248441.71919999999</v>
          </cell>
        </row>
        <row r="1182">
          <cell r="M1182">
            <v>527050</v>
          </cell>
        </row>
        <row r="1183">
          <cell r="M1183">
            <v>44800</v>
          </cell>
        </row>
        <row r="1184">
          <cell r="M1184">
            <v>101600</v>
          </cell>
        </row>
        <row r="1185">
          <cell r="M1185">
            <v>30800.000000000004</v>
          </cell>
        </row>
        <row r="1186">
          <cell r="M1186">
            <v>50800</v>
          </cell>
        </row>
        <row r="1187">
          <cell r="M1187">
            <v>62700</v>
          </cell>
        </row>
        <row r="1188">
          <cell r="M1188">
            <v>115554.288</v>
          </cell>
        </row>
        <row r="1189">
          <cell r="M1189">
            <v>127000</v>
          </cell>
        </row>
        <row r="1190">
          <cell r="M1190">
            <v>70000</v>
          </cell>
        </row>
        <row r="1191">
          <cell r="M1191">
            <v>80888.001600000003</v>
          </cell>
        </row>
        <row r="1192">
          <cell r="M1192">
            <v>323850</v>
          </cell>
        </row>
        <row r="1193">
          <cell r="M1193">
            <v>156800</v>
          </cell>
        </row>
        <row r="1194">
          <cell r="M1194">
            <v>330200</v>
          </cell>
        </row>
        <row r="1195">
          <cell r="M1195">
            <v>20900</v>
          </cell>
        </row>
        <row r="1196">
          <cell r="M1196">
            <v>664437.15599999996</v>
          </cell>
        </row>
        <row r="1197">
          <cell r="M1197">
            <v>730250</v>
          </cell>
        </row>
        <row r="1198">
          <cell r="M1198">
            <v>62700</v>
          </cell>
        </row>
        <row r="1199">
          <cell r="M1199">
            <v>106400</v>
          </cell>
        </row>
        <row r="1200">
          <cell r="M1200">
            <v>222250</v>
          </cell>
        </row>
        <row r="1201">
          <cell r="M1201">
            <v>232400.00000000003</v>
          </cell>
        </row>
        <row r="1202">
          <cell r="M1202">
            <v>419100</v>
          </cell>
        </row>
        <row r="1203">
          <cell r="M1203">
            <v>456439.43759999995</v>
          </cell>
        </row>
        <row r="1204">
          <cell r="M1204">
            <v>520700</v>
          </cell>
        </row>
        <row r="1205">
          <cell r="M1205">
            <v>117600</v>
          </cell>
        </row>
        <row r="1206">
          <cell r="M1206">
            <v>273050</v>
          </cell>
        </row>
        <row r="1207">
          <cell r="M1207">
            <v>162400</v>
          </cell>
        </row>
        <row r="1208">
          <cell r="M1208">
            <v>75110.287199999992</v>
          </cell>
        </row>
        <row r="1209">
          <cell r="M1209">
            <v>444500</v>
          </cell>
        </row>
        <row r="1210">
          <cell r="M1210">
            <v>196000</v>
          </cell>
        </row>
        <row r="1211">
          <cell r="M1211">
            <v>336550</v>
          </cell>
        </row>
        <row r="1212">
          <cell r="M1212">
            <v>33600</v>
          </cell>
        </row>
        <row r="1213">
          <cell r="M1213">
            <v>219553.14720000001</v>
          </cell>
        </row>
        <row r="1214">
          <cell r="M1214">
            <v>323850</v>
          </cell>
        </row>
        <row r="1215">
          <cell r="M1215">
            <v>358218.2928</v>
          </cell>
        </row>
        <row r="1216">
          <cell r="M1216">
            <v>406400</v>
          </cell>
        </row>
        <row r="1217">
          <cell r="M1217">
            <v>98000</v>
          </cell>
        </row>
        <row r="1218">
          <cell r="M1218">
            <v>222250</v>
          </cell>
        </row>
        <row r="1219">
          <cell r="M1219">
            <v>0</v>
          </cell>
        </row>
        <row r="1220">
          <cell r="M1220">
            <v>24439475.935000002</v>
          </cell>
        </row>
        <row r="1221">
          <cell r="M1221">
            <v>0</v>
          </cell>
        </row>
        <row r="1222">
          <cell r="M1222">
            <v>33600</v>
          </cell>
        </row>
        <row r="1223">
          <cell r="M1223">
            <v>38100</v>
          </cell>
        </row>
        <row r="1224">
          <cell r="M1224">
            <v>120400</v>
          </cell>
        </row>
        <row r="1225">
          <cell r="M1225">
            <v>247650</v>
          </cell>
        </row>
        <row r="1226">
          <cell r="M1226">
            <v>145600</v>
          </cell>
        </row>
        <row r="1227">
          <cell r="M1227">
            <v>241300</v>
          </cell>
        </row>
        <row r="1228">
          <cell r="M1228">
            <v>145600</v>
          </cell>
        </row>
        <row r="1229">
          <cell r="M1229">
            <v>311150</v>
          </cell>
        </row>
        <row r="1230">
          <cell r="M1230">
            <v>10450</v>
          </cell>
        </row>
        <row r="1231">
          <cell r="M1231">
            <v>128799.99999999999</v>
          </cell>
        </row>
        <row r="1232">
          <cell r="M1232">
            <v>171450</v>
          </cell>
        </row>
        <row r="1233">
          <cell r="M1233">
            <v>10450</v>
          </cell>
        </row>
        <row r="1234">
          <cell r="M1234">
            <v>134400</v>
          </cell>
        </row>
        <row r="1235">
          <cell r="M1235">
            <v>228600</v>
          </cell>
        </row>
        <row r="1236">
          <cell r="M1236">
            <v>2090</v>
          </cell>
        </row>
        <row r="1237">
          <cell r="M1237">
            <v>151200</v>
          </cell>
        </row>
        <row r="1238">
          <cell r="M1238">
            <v>273050</v>
          </cell>
        </row>
        <row r="1239">
          <cell r="M1239">
            <v>10450</v>
          </cell>
        </row>
        <row r="1240">
          <cell r="M1240">
            <v>126000</v>
          </cell>
        </row>
        <row r="1241">
          <cell r="M1241">
            <v>266700</v>
          </cell>
        </row>
        <row r="1242">
          <cell r="M1242">
            <v>246400.00000000003</v>
          </cell>
        </row>
        <row r="1243">
          <cell r="M1243">
            <v>393700</v>
          </cell>
        </row>
        <row r="1244">
          <cell r="M1244">
            <v>128799.99999999999</v>
          </cell>
        </row>
        <row r="1245">
          <cell r="M1245">
            <v>228600</v>
          </cell>
        </row>
        <row r="1246">
          <cell r="M1246">
            <v>112000</v>
          </cell>
        </row>
        <row r="1247">
          <cell r="M1247">
            <v>234950</v>
          </cell>
        </row>
        <row r="1248">
          <cell r="M1248">
            <v>243599.99999999997</v>
          </cell>
        </row>
        <row r="1249">
          <cell r="M1249">
            <v>457200</v>
          </cell>
        </row>
        <row r="1250">
          <cell r="M1250">
            <v>142800</v>
          </cell>
        </row>
        <row r="1251">
          <cell r="M1251">
            <v>292100</v>
          </cell>
        </row>
        <row r="1252">
          <cell r="M1252">
            <v>92400</v>
          </cell>
        </row>
        <row r="1253">
          <cell r="M1253">
            <v>152400</v>
          </cell>
        </row>
        <row r="1254">
          <cell r="M1254">
            <v>137200</v>
          </cell>
        </row>
        <row r="1255">
          <cell r="M1255">
            <v>292100</v>
          </cell>
        </row>
        <row r="1256">
          <cell r="M1256">
            <v>106400</v>
          </cell>
        </row>
        <row r="1257">
          <cell r="M1257">
            <v>215900</v>
          </cell>
        </row>
        <row r="1258">
          <cell r="M1258">
            <v>112000</v>
          </cell>
        </row>
        <row r="1259">
          <cell r="M1259">
            <v>203200</v>
          </cell>
        </row>
        <row r="1260">
          <cell r="M1260">
            <v>100800</v>
          </cell>
        </row>
        <row r="1261">
          <cell r="M1261">
            <v>196850</v>
          </cell>
        </row>
        <row r="1262">
          <cell r="M1262">
            <v>148400</v>
          </cell>
        </row>
        <row r="1263">
          <cell r="M1263">
            <v>298450</v>
          </cell>
        </row>
        <row r="1264">
          <cell r="M1264">
            <v>4180</v>
          </cell>
        </row>
        <row r="1265">
          <cell r="M1265">
            <v>193200</v>
          </cell>
        </row>
        <row r="1266">
          <cell r="M1266">
            <v>393700</v>
          </cell>
        </row>
        <row r="1267">
          <cell r="M1267">
            <v>165200</v>
          </cell>
        </row>
        <row r="1268">
          <cell r="M1268">
            <v>336550</v>
          </cell>
        </row>
        <row r="1269">
          <cell r="M1269">
            <v>61600.000000000007</v>
          </cell>
        </row>
        <row r="1270">
          <cell r="M1270">
            <v>114300</v>
          </cell>
        </row>
        <row r="1271">
          <cell r="M1271">
            <v>168000</v>
          </cell>
        </row>
        <row r="1272">
          <cell r="M1272">
            <v>311150</v>
          </cell>
        </row>
        <row r="1273">
          <cell r="M1273">
            <v>235200</v>
          </cell>
        </row>
        <row r="1274">
          <cell r="M1274">
            <v>285750</v>
          </cell>
        </row>
        <row r="1275">
          <cell r="M1275">
            <v>94050</v>
          </cell>
        </row>
        <row r="1276">
          <cell r="M1276">
            <v>168000</v>
          </cell>
        </row>
        <row r="1277">
          <cell r="M1277">
            <v>381000</v>
          </cell>
        </row>
        <row r="1278">
          <cell r="M1278">
            <v>20900</v>
          </cell>
        </row>
        <row r="1279">
          <cell r="M1279">
            <v>145600</v>
          </cell>
        </row>
        <row r="1280">
          <cell r="M1280">
            <v>209550</v>
          </cell>
        </row>
        <row r="1281">
          <cell r="M1281">
            <v>154000</v>
          </cell>
        </row>
        <row r="1282">
          <cell r="M1282">
            <v>190500</v>
          </cell>
        </row>
        <row r="1283">
          <cell r="M1283">
            <v>20900</v>
          </cell>
        </row>
        <row r="1284">
          <cell r="M1284">
            <v>338800</v>
          </cell>
        </row>
        <row r="1285">
          <cell r="M1285">
            <v>565150</v>
          </cell>
        </row>
        <row r="1286">
          <cell r="M1286">
            <v>302400</v>
          </cell>
        </row>
        <row r="1287">
          <cell r="M1287">
            <v>514350</v>
          </cell>
        </row>
        <row r="1288">
          <cell r="M1288">
            <v>41800</v>
          </cell>
        </row>
        <row r="1289">
          <cell r="M1289">
            <v>375200</v>
          </cell>
        </row>
        <row r="1290">
          <cell r="M1290">
            <v>654050</v>
          </cell>
        </row>
        <row r="1291">
          <cell r="M1291">
            <v>358400</v>
          </cell>
        </row>
        <row r="1292">
          <cell r="M1292">
            <v>577850</v>
          </cell>
        </row>
        <row r="1293">
          <cell r="M1293">
            <v>336000</v>
          </cell>
        </row>
        <row r="1294">
          <cell r="M1294">
            <v>488950</v>
          </cell>
        </row>
        <row r="1295">
          <cell r="M1295">
            <v>31350</v>
          </cell>
        </row>
        <row r="1296">
          <cell r="M1296">
            <v>436800</v>
          </cell>
        </row>
        <row r="1297">
          <cell r="M1297">
            <v>717550</v>
          </cell>
        </row>
        <row r="1298">
          <cell r="M1298">
            <v>31350</v>
          </cell>
        </row>
        <row r="1299">
          <cell r="M1299">
            <v>141088.97500000001</v>
          </cell>
        </row>
        <row r="1300">
          <cell r="M1300">
            <v>38100</v>
          </cell>
        </row>
        <row r="1301">
          <cell r="M1301">
            <v>144966.96</v>
          </cell>
        </row>
        <row r="1302">
          <cell r="M1302">
            <v>62700</v>
          </cell>
        </row>
        <row r="1303">
          <cell r="M1303">
            <v>428400</v>
          </cell>
        </row>
        <row r="1304">
          <cell r="M1304">
            <v>742950</v>
          </cell>
        </row>
        <row r="1305">
          <cell r="M1305">
            <v>4180</v>
          </cell>
        </row>
        <row r="1306">
          <cell r="M1306">
            <v>420000</v>
          </cell>
        </row>
        <row r="1307">
          <cell r="M1307">
            <v>736600</v>
          </cell>
        </row>
        <row r="1308">
          <cell r="M1308">
            <v>2090</v>
          </cell>
        </row>
        <row r="1309">
          <cell r="M1309">
            <v>350000</v>
          </cell>
        </row>
        <row r="1310">
          <cell r="M1310">
            <v>647700</v>
          </cell>
        </row>
        <row r="1311">
          <cell r="M1311">
            <v>4180</v>
          </cell>
        </row>
        <row r="1312">
          <cell r="M1312">
            <v>383600</v>
          </cell>
        </row>
        <row r="1313">
          <cell r="M1313">
            <v>704850</v>
          </cell>
        </row>
        <row r="1314">
          <cell r="M1314">
            <v>10450</v>
          </cell>
        </row>
        <row r="1315">
          <cell r="M1315">
            <v>333200</v>
          </cell>
        </row>
        <row r="1316">
          <cell r="M1316">
            <v>596900</v>
          </cell>
        </row>
        <row r="1317">
          <cell r="M1317">
            <v>41800</v>
          </cell>
        </row>
        <row r="1318">
          <cell r="M1318">
            <v>386400</v>
          </cell>
        </row>
        <row r="1319">
          <cell r="M1319">
            <v>685800</v>
          </cell>
        </row>
        <row r="1320">
          <cell r="M1320">
            <v>31350</v>
          </cell>
        </row>
        <row r="1321">
          <cell r="M1321">
            <v>288400</v>
          </cell>
        </row>
        <row r="1322">
          <cell r="M1322">
            <v>476250</v>
          </cell>
        </row>
        <row r="1323">
          <cell r="M1323">
            <v>20900</v>
          </cell>
        </row>
        <row r="1324">
          <cell r="M1324">
            <v>0</v>
          </cell>
        </row>
        <row r="1325">
          <cell r="M1325">
            <v>6390150</v>
          </cell>
        </row>
        <row r="1326">
          <cell r="M1326">
            <v>112000</v>
          </cell>
        </row>
        <row r="1327">
          <cell r="M1327">
            <v>254000</v>
          </cell>
        </row>
        <row r="1328">
          <cell r="M1328">
            <v>89600</v>
          </cell>
        </row>
        <row r="1329">
          <cell r="M1329">
            <v>203200</v>
          </cell>
        </row>
        <row r="1330">
          <cell r="M1330">
            <v>89600</v>
          </cell>
        </row>
        <row r="1331">
          <cell r="M1331">
            <v>203200</v>
          </cell>
        </row>
        <row r="1332">
          <cell r="M1332">
            <v>112000</v>
          </cell>
        </row>
        <row r="1333">
          <cell r="M1333">
            <v>254000</v>
          </cell>
        </row>
        <row r="1334">
          <cell r="M1334">
            <v>179200</v>
          </cell>
        </row>
        <row r="1335">
          <cell r="M1335">
            <v>406400</v>
          </cell>
        </row>
        <row r="1336">
          <cell r="M1336">
            <v>176400</v>
          </cell>
        </row>
        <row r="1337">
          <cell r="M1337">
            <v>400050</v>
          </cell>
        </row>
        <row r="1338">
          <cell r="M1338">
            <v>190400</v>
          </cell>
        </row>
        <row r="1339">
          <cell r="M1339">
            <v>400050</v>
          </cell>
        </row>
        <row r="1340">
          <cell r="M1340">
            <v>176400</v>
          </cell>
        </row>
        <row r="1341">
          <cell r="M1341">
            <v>400050</v>
          </cell>
        </row>
        <row r="1342">
          <cell r="M1342">
            <v>98000</v>
          </cell>
        </row>
        <row r="1343">
          <cell r="M1343">
            <v>222250</v>
          </cell>
        </row>
        <row r="1344">
          <cell r="M1344">
            <v>173600</v>
          </cell>
        </row>
        <row r="1345">
          <cell r="M1345">
            <v>393700</v>
          </cell>
        </row>
        <row r="1346">
          <cell r="M1346">
            <v>176400</v>
          </cell>
        </row>
        <row r="1347">
          <cell r="M1347">
            <v>400050</v>
          </cell>
        </row>
        <row r="1348">
          <cell r="M1348">
            <v>176400</v>
          </cell>
        </row>
        <row r="1349">
          <cell r="M1349">
            <v>266700</v>
          </cell>
        </row>
        <row r="1350">
          <cell r="M1350">
            <v>196000</v>
          </cell>
        </row>
        <row r="1351">
          <cell r="M1351">
            <v>222250</v>
          </cell>
        </row>
        <row r="1352">
          <cell r="M1352">
            <v>78400</v>
          </cell>
        </row>
        <row r="1353">
          <cell r="M1353">
            <v>88900</v>
          </cell>
        </row>
        <row r="1354">
          <cell r="M1354">
            <v>117600</v>
          </cell>
        </row>
        <row r="1355">
          <cell r="M1355">
            <v>133350</v>
          </cell>
        </row>
        <row r="1356">
          <cell r="M1356">
            <v>222250</v>
          </cell>
        </row>
        <row r="1357">
          <cell r="M1357">
            <v>111399029.167</v>
          </cell>
        </row>
        <row r="1358">
          <cell r="M1358">
            <v>330212307.44499999</v>
          </cell>
        </row>
        <row r="1359">
          <cell r="M1359">
            <v>117600</v>
          </cell>
        </row>
        <row r="1360">
          <cell r="M1360">
            <v>133350</v>
          </cell>
        </row>
        <row r="1362">
          <cell r="M1362">
            <v>845000</v>
          </cell>
        </row>
        <row r="1363">
          <cell r="M1363">
            <v>63405</v>
          </cell>
        </row>
        <row r="1364">
          <cell r="M1364">
            <v>1267500</v>
          </cell>
        </row>
        <row r="1365">
          <cell r="M1365">
            <v>1690000</v>
          </cell>
        </row>
        <row r="1366">
          <cell r="M1366">
            <v>2535000</v>
          </cell>
        </row>
        <row r="1367">
          <cell r="M1367">
            <v>929500</v>
          </cell>
        </row>
        <row r="1368">
          <cell r="M1368">
            <v>524800</v>
          </cell>
        </row>
        <row r="1369">
          <cell r="M1369">
            <v>1690000</v>
          </cell>
        </row>
        <row r="1370">
          <cell r="M1370">
            <v>507000</v>
          </cell>
        </row>
        <row r="1371">
          <cell r="M1371">
            <v>328000</v>
          </cell>
        </row>
        <row r="1372">
          <cell r="M1372">
            <v>845000</v>
          </cell>
        </row>
        <row r="1373">
          <cell r="M1373">
            <v>1056250</v>
          </cell>
        </row>
        <row r="1374">
          <cell r="M1374">
            <v>2112500</v>
          </cell>
        </row>
        <row r="1375">
          <cell r="M1375">
            <v>2957500</v>
          </cell>
        </row>
        <row r="1376">
          <cell r="M1376">
            <v>1267500</v>
          </cell>
        </row>
        <row r="1377">
          <cell r="M1377">
            <v>0</v>
          </cell>
        </row>
        <row r="1378">
          <cell r="M1378">
            <v>2112500</v>
          </cell>
        </row>
        <row r="1379">
          <cell r="M1379">
            <v>492000</v>
          </cell>
        </row>
        <row r="1380">
          <cell r="M1380">
            <v>1690000</v>
          </cell>
        </row>
        <row r="1381">
          <cell r="M1381">
            <v>1690000</v>
          </cell>
        </row>
        <row r="1382">
          <cell r="M1382">
            <v>1690000</v>
          </cell>
        </row>
        <row r="1383">
          <cell r="M1383">
            <v>1267500</v>
          </cell>
        </row>
        <row r="1384">
          <cell r="M1384">
            <v>1056250</v>
          </cell>
        </row>
        <row r="1385">
          <cell r="M1385">
            <v>2112500</v>
          </cell>
        </row>
        <row r="1386">
          <cell r="M1386">
            <v>1056250</v>
          </cell>
        </row>
        <row r="1387">
          <cell r="M1387">
            <v>815360</v>
          </cell>
        </row>
        <row r="1388">
          <cell r="M1388">
            <v>2112500</v>
          </cell>
        </row>
        <row r="1389">
          <cell r="M1389">
            <v>220410</v>
          </cell>
        </row>
        <row r="1390">
          <cell r="M1390">
            <v>845000</v>
          </cell>
        </row>
        <row r="1391">
          <cell r="M1391">
            <v>705312</v>
          </cell>
        </row>
        <row r="1392">
          <cell r="M1392">
            <v>203840</v>
          </cell>
        </row>
        <row r="1393">
          <cell r="M1393">
            <v>131200</v>
          </cell>
        </row>
        <row r="1394">
          <cell r="M1394">
            <v>42250</v>
          </cell>
        </row>
        <row r="1395">
          <cell r="M1395">
            <v>4076800</v>
          </cell>
        </row>
        <row r="1396">
          <cell r="M1396">
            <v>405792</v>
          </cell>
        </row>
        <row r="1397">
          <cell r="M1397">
            <v>324000</v>
          </cell>
        </row>
        <row r="1398">
          <cell r="M1398">
            <v>164000</v>
          </cell>
        </row>
        <row r="1399">
          <cell r="M1399">
            <v>393600</v>
          </cell>
        </row>
        <row r="1400">
          <cell r="M1400">
            <v>845000</v>
          </cell>
        </row>
        <row r="1401">
          <cell r="M1401">
            <v>126810</v>
          </cell>
        </row>
        <row r="1402">
          <cell r="M1402">
            <v>2112500</v>
          </cell>
        </row>
        <row r="1403">
          <cell r="M1403">
            <v>328000</v>
          </cell>
        </row>
        <row r="1404">
          <cell r="M1404">
            <v>845000</v>
          </cell>
        </row>
        <row r="1405">
          <cell r="M1405">
            <v>1267500</v>
          </cell>
        </row>
        <row r="1406">
          <cell r="M1406">
            <v>1267500</v>
          </cell>
        </row>
        <row r="1407">
          <cell r="M1407">
            <v>1267500</v>
          </cell>
        </row>
        <row r="1408">
          <cell r="M1408">
            <v>845000</v>
          </cell>
        </row>
        <row r="1409">
          <cell r="M1409">
            <v>2535000</v>
          </cell>
        </row>
        <row r="1410">
          <cell r="M1410">
            <v>1267500</v>
          </cell>
        </row>
        <row r="1411">
          <cell r="M1411">
            <v>1267500</v>
          </cell>
        </row>
        <row r="1412">
          <cell r="M1412">
            <v>591500</v>
          </cell>
        </row>
        <row r="1413">
          <cell r="M1413">
            <v>1056250</v>
          </cell>
        </row>
        <row r="1414">
          <cell r="M1414">
            <v>1267500</v>
          </cell>
        </row>
        <row r="1415">
          <cell r="M1415">
            <v>845000</v>
          </cell>
        </row>
        <row r="1416">
          <cell r="M1416">
            <v>1690000</v>
          </cell>
        </row>
        <row r="1417">
          <cell r="M1417">
            <v>1774500</v>
          </cell>
        </row>
        <row r="1418">
          <cell r="M1418">
            <v>2112500</v>
          </cell>
        </row>
        <row r="1419">
          <cell r="M1419">
            <v>220410</v>
          </cell>
        </row>
        <row r="1420">
          <cell r="M1420">
            <v>328000</v>
          </cell>
        </row>
        <row r="1421">
          <cell r="M1421">
            <v>1267500</v>
          </cell>
        </row>
        <row r="1422">
          <cell r="M1422">
            <v>845000</v>
          </cell>
        </row>
        <row r="1423">
          <cell r="M1423">
            <v>2535000</v>
          </cell>
        </row>
        <row r="1424">
          <cell r="M1424">
            <v>845000</v>
          </cell>
        </row>
        <row r="1425">
          <cell r="M1425">
            <v>1267500</v>
          </cell>
        </row>
        <row r="1426">
          <cell r="M1426">
            <v>845000</v>
          </cell>
        </row>
        <row r="1427">
          <cell r="M1427">
            <v>845000</v>
          </cell>
        </row>
        <row r="1428">
          <cell r="M1428">
            <v>845000</v>
          </cell>
        </row>
        <row r="1429">
          <cell r="M1429">
            <v>845000</v>
          </cell>
        </row>
        <row r="1430">
          <cell r="M1430">
            <v>2957500</v>
          </cell>
        </row>
        <row r="1431">
          <cell r="M1431">
            <v>1690000</v>
          </cell>
        </row>
        <row r="1432">
          <cell r="M1432">
            <v>845000</v>
          </cell>
        </row>
        <row r="1433">
          <cell r="M1433">
            <v>549250</v>
          </cell>
        </row>
        <row r="1434">
          <cell r="M1434">
            <v>1690000</v>
          </cell>
        </row>
        <row r="1435">
          <cell r="M1435">
            <v>845000</v>
          </cell>
        </row>
        <row r="1436">
          <cell r="M1436">
            <v>2112500</v>
          </cell>
        </row>
        <row r="1437">
          <cell r="M1437">
            <v>845000</v>
          </cell>
        </row>
        <row r="1438">
          <cell r="M1438">
            <v>1267500</v>
          </cell>
        </row>
        <row r="1439">
          <cell r="M1439">
            <v>845000</v>
          </cell>
        </row>
        <row r="1440">
          <cell r="M1440">
            <v>845000</v>
          </cell>
        </row>
        <row r="1441">
          <cell r="M1441">
            <v>845000</v>
          </cell>
        </row>
        <row r="1442">
          <cell r="M1442">
            <v>1014000</v>
          </cell>
        </row>
        <row r="1443">
          <cell r="M1443">
            <v>2957500</v>
          </cell>
        </row>
        <row r="1444">
          <cell r="M1444">
            <v>929500</v>
          </cell>
        </row>
        <row r="1445">
          <cell r="M1445">
            <v>2112500</v>
          </cell>
        </row>
        <row r="1446">
          <cell r="M1446">
            <v>219650</v>
          </cell>
        </row>
        <row r="1447">
          <cell r="M1447">
            <v>63375</v>
          </cell>
        </row>
        <row r="1448">
          <cell r="M1448">
            <v>2609360</v>
          </cell>
        </row>
        <row r="1449">
          <cell r="M1449">
            <v>507000</v>
          </cell>
        </row>
        <row r="1450">
          <cell r="M1450">
            <v>294280</v>
          </cell>
        </row>
        <row r="1451">
          <cell r="M1451">
            <v>2957500</v>
          </cell>
        </row>
        <row r="1452">
          <cell r="M1452">
            <v>1690000</v>
          </cell>
        </row>
        <row r="1453">
          <cell r="M1453">
            <v>2112500</v>
          </cell>
        </row>
        <row r="1454">
          <cell r="M1454">
            <v>1774500</v>
          </cell>
        </row>
        <row r="1455">
          <cell r="M1455">
            <v>161810</v>
          </cell>
        </row>
        <row r="1456">
          <cell r="M1456">
            <v>929500</v>
          </cell>
        </row>
        <row r="1457">
          <cell r="M1457">
            <v>1267500</v>
          </cell>
        </row>
        <row r="1458">
          <cell r="M1458">
            <v>1056250</v>
          </cell>
        </row>
        <row r="1459">
          <cell r="M1459">
            <v>3380000</v>
          </cell>
        </row>
        <row r="1460">
          <cell r="M1460">
            <v>1267500</v>
          </cell>
        </row>
        <row r="1461">
          <cell r="M1461">
            <v>1267500</v>
          </cell>
        </row>
        <row r="1462">
          <cell r="M1462">
            <v>1267500</v>
          </cell>
        </row>
        <row r="1463">
          <cell r="M1463">
            <v>845000</v>
          </cell>
        </row>
        <row r="1464">
          <cell r="M1464">
            <v>845000</v>
          </cell>
        </row>
        <row r="1465">
          <cell r="M1465">
            <v>845000</v>
          </cell>
        </row>
        <row r="1466">
          <cell r="M1466">
            <v>2112500</v>
          </cell>
        </row>
        <row r="1467">
          <cell r="M1467">
            <v>219650</v>
          </cell>
        </row>
        <row r="1468">
          <cell r="M1468">
            <v>845000</v>
          </cell>
        </row>
        <row r="1469">
          <cell r="M1469">
            <v>42250</v>
          </cell>
        </row>
        <row r="1470">
          <cell r="M1470">
            <v>702880</v>
          </cell>
        </row>
        <row r="1471">
          <cell r="M1471">
            <v>164000</v>
          </cell>
        </row>
        <row r="1472">
          <cell r="M1472">
            <v>1690000</v>
          </cell>
        </row>
        <row r="1473">
          <cell r="M1473">
            <v>328000</v>
          </cell>
        </row>
        <row r="1474">
          <cell r="M1474">
            <v>1056250</v>
          </cell>
        </row>
        <row r="1475">
          <cell r="M1475">
            <v>164000</v>
          </cell>
        </row>
        <row r="1476">
          <cell r="M1476">
            <v>328000</v>
          </cell>
        </row>
        <row r="1477">
          <cell r="M1477">
            <v>2957500</v>
          </cell>
        </row>
        <row r="1478">
          <cell r="M1478">
            <v>845000</v>
          </cell>
        </row>
        <row r="1479">
          <cell r="M1479">
            <v>1267500</v>
          </cell>
        </row>
        <row r="1480">
          <cell r="M1480">
            <v>2535000</v>
          </cell>
        </row>
        <row r="1481">
          <cell r="M1481">
            <v>845000</v>
          </cell>
        </row>
        <row r="1482">
          <cell r="M1482">
            <v>1267500</v>
          </cell>
        </row>
        <row r="1483">
          <cell r="M1483">
            <v>1267500</v>
          </cell>
        </row>
        <row r="1484">
          <cell r="M1484">
            <v>697125</v>
          </cell>
        </row>
        <row r="1485">
          <cell r="M1485">
            <v>1267500</v>
          </cell>
        </row>
        <row r="1486">
          <cell r="M1486">
            <v>929500</v>
          </cell>
        </row>
        <row r="1487">
          <cell r="M1487">
            <v>1267500</v>
          </cell>
        </row>
        <row r="1488">
          <cell r="M1488">
            <v>1267500</v>
          </cell>
        </row>
        <row r="1489">
          <cell r="M1489">
            <v>1267500</v>
          </cell>
        </row>
        <row r="1490">
          <cell r="M1490">
            <v>845000</v>
          </cell>
        </row>
        <row r="1491">
          <cell r="M1491">
            <v>401440</v>
          </cell>
        </row>
        <row r="1492">
          <cell r="M1492">
            <v>2112500</v>
          </cell>
        </row>
        <row r="1493">
          <cell r="M1493">
            <v>2112500</v>
          </cell>
        </row>
        <row r="1494">
          <cell r="M1494">
            <v>1690000</v>
          </cell>
        </row>
        <row r="1495">
          <cell r="M1495">
            <v>219650</v>
          </cell>
        </row>
        <row r="1496">
          <cell r="M1496">
            <v>1267500</v>
          </cell>
        </row>
        <row r="1497">
          <cell r="M1497">
            <v>2957500</v>
          </cell>
        </row>
        <row r="1498">
          <cell r="M1498">
            <v>845000</v>
          </cell>
        </row>
        <row r="1499">
          <cell r="M1499">
            <v>2535000</v>
          </cell>
        </row>
        <row r="1500">
          <cell r="M1500">
            <v>1267500</v>
          </cell>
        </row>
        <row r="1501">
          <cell r="M1501">
            <v>845000</v>
          </cell>
        </row>
        <row r="1502">
          <cell r="M1502">
            <v>633750</v>
          </cell>
        </row>
        <row r="1503">
          <cell r="M1503">
            <v>2957500</v>
          </cell>
        </row>
        <row r="1504">
          <cell r="M1504">
            <v>929500</v>
          </cell>
        </row>
        <row r="1505">
          <cell r="M1505">
            <v>633750</v>
          </cell>
        </row>
        <row r="1506">
          <cell r="M1506">
            <v>2957500</v>
          </cell>
        </row>
        <row r="1507">
          <cell r="M1507">
            <v>422500</v>
          </cell>
        </row>
        <row r="1508">
          <cell r="M1508">
            <v>929500</v>
          </cell>
        </row>
        <row r="1509">
          <cell r="M1509">
            <v>845000</v>
          </cell>
        </row>
        <row r="1510">
          <cell r="M1510">
            <v>200720</v>
          </cell>
        </row>
        <row r="1511">
          <cell r="M1511">
            <v>1267500</v>
          </cell>
        </row>
        <row r="1512">
          <cell r="M1512">
            <v>1267500</v>
          </cell>
        </row>
        <row r="1513">
          <cell r="M1513">
            <v>633750</v>
          </cell>
        </row>
        <row r="1514">
          <cell r="M1514">
            <v>2957500</v>
          </cell>
        </row>
        <row r="1515">
          <cell r="M1515">
            <v>1056250</v>
          </cell>
        </row>
        <row r="1516">
          <cell r="M1516">
            <v>1267500</v>
          </cell>
        </row>
        <row r="1517">
          <cell r="M1517">
            <v>676000</v>
          </cell>
        </row>
        <row r="1518">
          <cell r="M1518">
            <v>2957500</v>
          </cell>
        </row>
        <row r="1519">
          <cell r="M1519">
            <v>1267500</v>
          </cell>
        </row>
        <row r="1520">
          <cell r="M1520">
            <v>1690000</v>
          </cell>
        </row>
        <row r="1521">
          <cell r="M1521">
            <v>845000</v>
          </cell>
        </row>
        <row r="1522">
          <cell r="M1522">
            <v>200720</v>
          </cell>
        </row>
        <row r="1523">
          <cell r="M1523">
            <v>845000</v>
          </cell>
        </row>
        <row r="1524">
          <cell r="M1524">
            <v>2112500</v>
          </cell>
        </row>
        <row r="1525">
          <cell r="M1525">
            <v>1267500</v>
          </cell>
        </row>
        <row r="1526">
          <cell r="M1526">
            <v>929500</v>
          </cell>
        </row>
        <row r="1527">
          <cell r="M1527">
            <v>2112500</v>
          </cell>
        </row>
        <row r="1528">
          <cell r="M1528">
            <v>1690000</v>
          </cell>
        </row>
        <row r="1529">
          <cell r="M1529">
            <v>1690000</v>
          </cell>
        </row>
        <row r="1530">
          <cell r="M1530">
            <v>1267500</v>
          </cell>
        </row>
        <row r="1531">
          <cell r="M1531">
            <v>1056250</v>
          </cell>
        </row>
        <row r="1532">
          <cell r="M1532">
            <v>200720</v>
          </cell>
        </row>
        <row r="1533">
          <cell r="M1533">
            <v>1267500</v>
          </cell>
        </row>
        <row r="1534">
          <cell r="M1534">
            <v>2112500</v>
          </cell>
        </row>
        <row r="1535">
          <cell r="M1535">
            <v>4393000</v>
          </cell>
        </row>
        <row r="1536">
          <cell r="M1536">
            <v>3236200</v>
          </cell>
        </row>
        <row r="1537">
          <cell r="M1537">
            <v>328000</v>
          </cell>
        </row>
        <row r="1538">
          <cell r="M1538">
            <v>1267500</v>
          </cell>
        </row>
        <row r="1539">
          <cell r="M1539">
            <v>328000</v>
          </cell>
        </row>
        <row r="1540">
          <cell r="M1540">
            <v>2535000</v>
          </cell>
        </row>
        <row r="1541">
          <cell r="M1541">
            <v>845000</v>
          </cell>
        </row>
        <row r="1542">
          <cell r="M1542">
            <v>1056250</v>
          </cell>
        </row>
        <row r="1543">
          <cell r="M1543">
            <v>164000</v>
          </cell>
        </row>
        <row r="1544">
          <cell r="M1544">
            <v>1690000</v>
          </cell>
        </row>
        <row r="1545">
          <cell r="M1545">
            <v>1056250</v>
          </cell>
        </row>
        <row r="1546">
          <cell r="M1546">
            <v>2535000</v>
          </cell>
        </row>
        <row r="1547">
          <cell r="M1547">
            <v>507000</v>
          </cell>
        </row>
        <row r="1548">
          <cell r="M1548">
            <v>2112500</v>
          </cell>
        </row>
        <row r="1549">
          <cell r="M1549">
            <v>845000</v>
          </cell>
        </row>
        <row r="1550">
          <cell r="M1550">
            <v>1056250</v>
          </cell>
        </row>
        <row r="1551">
          <cell r="M1551">
            <v>1267500</v>
          </cell>
        </row>
        <row r="1552">
          <cell r="M1552">
            <v>1056250</v>
          </cell>
        </row>
        <row r="1553">
          <cell r="M1553">
            <v>1267500</v>
          </cell>
        </row>
        <row r="1554">
          <cell r="M1554">
            <v>2112500</v>
          </cell>
        </row>
        <row r="1555">
          <cell r="M1555">
            <v>1267500</v>
          </cell>
        </row>
        <row r="1556">
          <cell r="M1556">
            <v>2112500</v>
          </cell>
        </row>
        <row r="1557">
          <cell r="M1557">
            <v>2112500</v>
          </cell>
        </row>
        <row r="1558">
          <cell r="M1558">
            <v>845000</v>
          </cell>
        </row>
        <row r="1559">
          <cell r="M1559">
            <v>845000</v>
          </cell>
        </row>
        <row r="1560">
          <cell r="M1560">
            <v>845000</v>
          </cell>
        </row>
        <row r="1561">
          <cell r="M1561">
            <v>845000</v>
          </cell>
        </row>
        <row r="1562">
          <cell r="M1562">
            <v>200720</v>
          </cell>
        </row>
        <row r="1563">
          <cell r="M1563">
            <v>845000</v>
          </cell>
        </row>
        <row r="1564">
          <cell r="M1564">
            <v>845000</v>
          </cell>
        </row>
        <row r="1565">
          <cell r="M1565">
            <v>845000</v>
          </cell>
        </row>
        <row r="1566">
          <cell r="M1566">
            <v>2112500</v>
          </cell>
        </row>
        <row r="1567">
          <cell r="M1567">
            <v>845000</v>
          </cell>
        </row>
        <row r="1568">
          <cell r="M1568">
            <v>1056250</v>
          </cell>
        </row>
        <row r="1569">
          <cell r="M1569">
            <v>422500</v>
          </cell>
        </row>
        <row r="1570">
          <cell r="M1570">
            <v>1267500</v>
          </cell>
        </row>
        <row r="1571">
          <cell r="M1571">
            <v>1267500</v>
          </cell>
        </row>
        <row r="1572">
          <cell r="M1572">
            <v>845000</v>
          </cell>
        </row>
        <row r="1573">
          <cell r="M1573">
            <v>845000</v>
          </cell>
        </row>
        <row r="1574">
          <cell r="M1574">
            <v>2535000</v>
          </cell>
        </row>
        <row r="1575">
          <cell r="M1575">
            <v>2112500</v>
          </cell>
        </row>
        <row r="1576">
          <cell r="M1576">
            <v>1267500</v>
          </cell>
        </row>
        <row r="1577">
          <cell r="M1577">
            <v>845000</v>
          </cell>
        </row>
        <row r="1578">
          <cell r="M1578">
            <v>200720</v>
          </cell>
        </row>
        <row r="1579">
          <cell r="M1579">
            <v>1267500</v>
          </cell>
        </row>
        <row r="1580">
          <cell r="M1580">
            <v>422500</v>
          </cell>
        </row>
        <row r="1581">
          <cell r="M1581">
            <v>1267500</v>
          </cell>
        </row>
        <row r="1582">
          <cell r="M1582">
            <v>1056250</v>
          </cell>
        </row>
        <row r="1583">
          <cell r="M1583">
            <v>1056250</v>
          </cell>
        </row>
        <row r="1584">
          <cell r="M1584">
            <v>845000</v>
          </cell>
        </row>
        <row r="1585">
          <cell r="M1585">
            <v>1056250</v>
          </cell>
        </row>
        <row r="1586">
          <cell r="M1586">
            <v>2535000</v>
          </cell>
        </row>
        <row r="1587">
          <cell r="M1587">
            <v>2112500</v>
          </cell>
        </row>
        <row r="1588">
          <cell r="M1588">
            <v>1056250</v>
          </cell>
        </row>
        <row r="1589">
          <cell r="M1589">
            <v>328000</v>
          </cell>
        </row>
        <row r="1590">
          <cell r="M1590">
            <v>929500</v>
          </cell>
        </row>
        <row r="1591">
          <cell r="M1591">
            <v>2112500</v>
          </cell>
        </row>
        <row r="1592">
          <cell r="M1592">
            <v>1690000</v>
          </cell>
        </row>
        <row r="1593">
          <cell r="M1593">
            <v>439300</v>
          </cell>
        </row>
        <row r="1594">
          <cell r="M1594">
            <v>656000</v>
          </cell>
        </row>
        <row r="1595">
          <cell r="M1595">
            <v>1056250</v>
          </cell>
        </row>
        <row r="1596">
          <cell r="M1596">
            <v>1267500</v>
          </cell>
        </row>
        <row r="1597">
          <cell r="M1597">
            <v>1267500</v>
          </cell>
        </row>
        <row r="1598">
          <cell r="M1598">
            <v>1056250</v>
          </cell>
        </row>
        <row r="1599">
          <cell r="M1599">
            <v>1056250</v>
          </cell>
        </row>
        <row r="1600">
          <cell r="M1600">
            <v>2112500</v>
          </cell>
        </row>
        <row r="1601">
          <cell r="M1601">
            <v>1690000</v>
          </cell>
        </row>
        <row r="1602">
          <cell r="M1602">
            <v>1690000</v>
          </cell>
        </row>
        <row r="1603">
          <cell r="M1603">
            <v>1056250</v>
          </cell>
        </row>
        <row r="1604">
          <cell r="M1604">
            <v>845000</v>
          </cell>
        </row>
        <row r="1605">
          <cell r="M1605">
            <v>2112500</v>
          </cell>
        </row>
        <row r="1606">
          <cell r="M1606">
            <v>845000</v>
          </cell>
        </row>
        <row r="1607">
          <cell r="M1607">
            <v>1267500</v>
          </cell>
        </row>
        <row r="1608">
          <cell r="M1608">
            <v>1056250</v>
          </cell>
        </row>
        <row r="1609">
          <cell r="M1609">
            <v>1056250</v>
          </cell>
        </row>
        <row r="1610">
          <cell r="M1610">
            <v>200720</v>
          </cell>
        </row>
        <row r="1611">
          <cell r="M1611">
            <v>1267500</v>
          </cell>
        </row>
        <row r="1612">
          <cell r="M1612">
            <v>2112500</v>
          </cell>
        </row>
        <row r="1613">
          <cell r="M1613">
            <v>1267500</v>
          </cell>
        </row>
        <row r="1614">
          <cell r="M1614">
            <v>492000</v>
          </cell>
        </row>
        <row r="1615">
          <cell r="M1615">
            <v>845000</v>
          </cell>
        </row>
        <row r="1616">
          <cell r="M1616">
            <v>162000</v>
          </cell>
        </row>
        <row r="1617">
          <cell r="M1617">
            <v>2112500</v>
          </cell>
        </row>
        <row r="1618">
          <cell r="M1618">
            <v>1267500</v>
          </cell>
        </row>
        <row r="1619">
          <cell r="M1619">
            <v>422500</v>
          </cell>
        </row>
        <row r="1620">
          <cell r="M1620">
            <v>0</v>
          </cell>
        </row>
        <row r="1621">
          <cell r="M1621">
            <v>162000</v>
          </cell>
        </row>
        <row r="1622">
          <cell r="M1622">
            <v>314822029</v>
          </cell>
        </row>
        <row r="1623">
          <cell r="M1623">
            <v>2112500</v>
          </cell>
        </row>
        <row r="1624">
          <cell r="M1624">
            <v>845000</v>
          </cell>
        </row>
        <row r="1625">
          <cell r="M1625">
            <v>2535000</v>
          </cell>
        </row>
        <row r="1626">
          <cell r="M1626">
            <v>2112500</v>
          </cell>
        </row>
        <row r="1627">
          <cell r="M1627">
            <v>1690000</v>
          </cell>
        </row>
        <row r="1628">
          <cell r="M1628">
            <v>422500</v>
          </cell>
        </row>
        <row r="1629">
          <cell r="M1629">
            <v>845000</v>
          </cell>
        </row>
        <row r="1630">
          <cell r="M1630">
            <v>200720</v>
          </cell>
        </row>
        <row r="1631">
          <cell r="M1631">
            <v>2112500</v>
          </cell>
        </row>
        <row r="1632">
          <cell r="M1632">
            <v>2112500</v>
          </cell>
        </row>
        <row r="1633">
          <cell r="M1633">
            <v>422500</v>
          </cell>
        </row>
        <row r="1634">
          <cell r="M1634">
            <v>1267500</v>
          </cell>
        </row>
        <row r="1635">
          <cell r="M1635">
            <v>845000</v>
          </cell>
        </row>
        <row r="1636">
          <cell r="M1636">
            <v>845000</v>
          </cell>
        </row>
        <row r="1637">
          <cell r="M1637">
            <v>1690000</v>
          </cell>
        </row>
        <row r="1638">
          <cell r="M1638">
            <v>633750</v>
          </cell>
        </row>
        <row r="1639">
          <cell r="M1639">
            <v>1267500</v>
          </cell>
        </row>
        <row r="1640">
          <cell r="M1640">
            <v>2112500</v>
          </cell>
        </row>
        <row r="1641">
          <cell r="M1641">
            <v>1690000</v>
          </cell>
        </row>
        <row r="1642">
          <cell r="M1642">
            <v>1690000</v>
          </cell>
        </row>
        <row r="1643">
          <cell r="M1643">
            <v>845000</v>
          </cell>
        </row>
        <row r="1644">
          <cell r="M1644">
            <v>633750</v>
          </cell>
        </row>
        <row r="1645">
          <cell r="M1645">
            <v>1056250</v>
          </cell>
        </row>
        <row r="1646">
          <cell r="M1646">
            <v>845000</v>
          </cell>
        </row>
        <row r="1647">
          <cell r="M1647">
            <v>845000</v>
          </cell>
        </row>
        <row r="1648">
          <cell r="M1648">
            <v>1267500</v>
          </cell>
        </row>
        <row r="1649">
          <cell r="M1649">
            <v>328000</v>
          </cell>
        </row>
        <row r="1650">
          <cell r="M1650">
            <v>220410</v>
          </cell>
        </row>
        <row r="1651">
          <cell r="M1651">
            <v>1690000</v>
          </cell>
        </row>
        <row r="1652">
          <cell r="M1652">
            <v>492000</v>
          </cell>
        </row>
        <row r="1653">
          <cell r="M1653">
            <v>1267500</v>
          </cell>
        </row>
        <row r="1654">
          <cell r="M1654">
            <v>845000</v>
          </cell>
        </row>
        <row r="1655">
          <cell r="M1655">
            <v>2535000</v>
          </cell>
        </row>
        <row r="1656">
          <cell r="M1656">
            <v>1267500</v>
          </cell>
        </row>
        <row r="1657">
          <cell r="M1657">
            <v>1267500</v>
          </cell>
        </row>
        <row r="1658">
          <cell r="M1658">
            <v>845000</v>
          </cell>
        </row>
        <row r="1659">
          <cell r="M1659">
            <v>845000</v>
          </cell>
        </row>
        <row r="1660">
          <cell r="M1660">
            <v>1690000</v>
          </cell>
        </row>
        <row r="1661">
          <cell r="M1661">
            <v>1690000</v>
          </cell>
        </row>
        <row r="1662">
          <cell r="M1662">
            <v>1267500</v>
          </cell>
        </row>
        <row r="1663">
          <cell r="M1663">
            <v>1267500</v>
          </cell>
        </row>
        <row r="1664">
          <cell r="M1664">
            <v>1267500</v>
          </cell>
        </row>
        <row r="1665">
          <cell r="M1665">
            <v>203840</v>
          </cell>
        </row>
        <row r="1666">
          <cell r="M1666">
            <v>242715</v>
          </cell>
        </row>
        <row r="1667">
          <cell r="M1667">
            <v>65600</v>
          </cell>
        </row>
        <row r="1668">
          <cell r="M1668">
            <v>1267500</v>
          </cell>
        </row>
        <row r="1669">
          <cell r="M1669">
            <v>200720</v>
          </cell>
        </row>
        <row r="1670">
          <cell r="M1670">
            <v>642304</v>
          </cell>
        </row>
        <row r="1671">
          <cell r="M1671">
            <v>164000</v>
          </cell>
        </row>
        <row r="1672">
          <cell r="M1672">
            <v>42250</v>
          </cell>
        </row>
        <row r="1673">
          <cell r="M1673">
            <v>126750</v>
          </cell>
        </row>
        <row r="1674">
          <cell r="M1674">
            <v>845000</v>
          </cell>
        </row>
        <row r="1675">
          <cell r="M1675">
            <v>1267500</v>
          </cell>
        </row>
        <row r="1676">
          <cell r="M1676">
            <v>1267500</v>
          </cell>
        </row>
        <row r="1677">
          <cell r="M1677">
            <v>2112500</v>
          </cell>
        </row>
        <row r="1678">
          <cell r="M1678">
            <v>1267500</v>
          </cell>
        </row>
        <row r="1679">
          <cell r="M1679">
            <v>845000</v>
          </cell>
        </row>
        <row r="1680">
          <cell r="M1680">
            <v>845000</v>
          </cell>
        </row>
        <row r="1681">
          <cell r="M1681">
            <v>1267500</v>
          </cell>
        </row>
        <row r="1682">
          <cell r="M1682">
            <v>219650</v>
          </cell>
        </row>
        <row r="1683">
          <cell r="M1683">
            <v>328000</v>
          </cell>
        </row>
        <row r="1684">
          <cell r="M1684">
            <v>845000</v>
          </cell>
        </row>
        <row r="1685">
          <cell r="M1685">
            <v>328000</v>
          </cell>
        </row>
        <row r="1686">
          <cell r="M1686">
            <v>2112500</v>
          </cell>
        </row>
        <row r="1687">
          <cell r="M1687">
            <v>1267500</v>
          </cell>
        </row>
        <row r="1688">
          <cell r="M1688">
            <v>2112500</v>
          </cell>
        </row>
        <row r="1689">
          <cell r="M1689">
            <v>1267500</v>
          </cell>
        </row>
        <row r="1690">
          <cell r="M1690">
            <v>1267500</v>
          </cell>
        </row>
        <row r="1691">
          <cell r="M1691">
            <v>1267500</v>
          </cell>
        </row>
        <row r="1692">
          <cell r="M1692">
            <v>1690000</v>
          </cell>
        </row>
        <row r="1693">
          <cell r="M1693">
            <v>2112500</v>
          </cell>
        </row>
        <row r="1694">
          <cell r="M1694">
            <v>1056250</v>
          </cell>
        </row>
        <row r="1695">
          <cell r="M1695">
            <v>845000</v>
          </cell>
        </row>
        <row r="1696">
          <cell r="M1696">
            <v>1267500</v>
          </cell>
        </row>
        <row r="1697">
          <cell r="M1697">
            <v>845000</v>
          </cell>
        </row>
        <row r="1698">
          <cell r="M1698">
            <v>1056250</v>
          </cell>
        </row>
        <row r="1699">
          <cell r="M1699">
            <v>164000</v>
          </cell>
        </row>
        <row r="1700">
          <cell r="M1700">
            <v>328000</v>
          </cell>
        </row>
        <row r="1701">
          <cell r="M1701">
            <v>1690000</v>
          </cell>
        </row>
        <row r="1702">
          <cell r="M1702">
            <v>1056250</v>
          </cell>
        </row>
        <row r="1703">
          <cell r="M1703">
            <v>200720</v>
          </cell>
        </row>
        <row r="1704">
          <cell r="M1704">
            <v>1267500</v>
          </cell>
        </row>
        <row r="1705">
          <cell r="M1705">
            <v>1690000</v>
          </cell>
        </row>
        <row r="1706">
          <cell r="M1706">
            <v>328000</v>
          </cell>
        </row>
        <row r="1707">
          <cell r="M1707">
            <v>219650</v>
          </cell>
        </row>
        <row r="1708">
          <cell r="M1708">
            <v>1267500</v>
          </cell>
        </row>
        <row r="1709">
          <cell r="M1709">
            <v>1267500</v>
          </cell>
        </row>
        <row r="1710">
          <cell r="M1710">
            <v>1056250</v>
          </cell>
        </row>
        <row r="1711">
          <cell r="M1711">
            <v>164000</v>
          </cell>
        </row>
        <row r="1712">
          <cell r="M1712">
            <v>815360</v>
          </cell>
        </row>
        <row r="1713">
          <cell r="M1713">
            <v>2112500</v>
          </cell>
        </row>
        <row r="1714">
          <cell r="M1714">
            <v>1056250</v>
          </cell>
        </row>
        <row r="1715">
          <cell r="M1715">
            <v>200720</v>
          </cell>
        </row>
        <row r="1716">
          <cell r="M1716">
            <v>1267500</v>
          </cell>
        </row>
        <row r="1717">
          <cell r="M1717">
            <v>633750</v>
          </cell>
        </row>
        <row r="1718">
          <cell r="M1718">
            <v>633750</v>
          </cell>
        </row>
        <row r="1719">
          <cell r="M1719">
            <v>633750</v>
          </cell>
        </row>
        <row r="1720">
          <cell r="M1720">
            <v>845000</v>
          </cell>
        </row>
        <row r="1721">
          <cell r="M1721">
            <v>845000</v>
          </cell>
        </row>
        <row r="1722">
          <cell r="M1722">
            <v>845000</v>
          </cell>
        </row>
        <row r="1723">
          <cell r="M1723">
            <v>2112500</v>
          </cell>
        </row>
        <row r="1724">
          <cell r="M1724">
            <v>656000</v>
          </cell>
        </row>
        <row r="1725">
          <cell r="M1725">
            <v>1267500</v>
          </cell>
        </row>
        <row r="1726">
          <cell r="M1726">
            <v>845000</v>
          </cell>
        </row>
        <row r="1727">
          <cell r="M1727">
            <v>200720</v>
          </cell>
        </row>
        <row r="1728">
          <cell r="M1728">
            <v>1690000</v>
          </cell>
        </row>
        <row r="1729">
          <cell r="M1729">
            <v>845000</v>
          </cell>
        </row>
        <row r="1730">
          <cell r="M1730">
            <v>164000</v>
          </cell>
        </row>
        <row r="1731">
          <cell r="M1731">
            <v>2112500</v>
          </cell>
        </row>
        <row r="1732">
          <cell r="M1732">
            <v>1267500</v>
          </cell>
        </row>
        <row r="1733">
          <cell r="M1733">
            <v>611520</v>
          </cell>
        </row>
        <row r="1734">
          <cell r="M1734">
            <v>1267500</v>
          </cell>
        </row>
        <row r="1735">
          <cell r="M1735">
            <v>845000</v>
          </cell>
        </row>
        <row r="1736">
          <cell r="M1736">
            <v>845000</v>
          </cell>
        </row>
        <row r="1737">
          <cell r="M1737">
            <v>845000</v>
          </cell>
        </row>
        <row r="1738">
          <cell r="M1738">
            <v>1690000</v>
          </cell>
        </row>
        <row r="1739">
          <cell r="M1739">
            <v>328000</v>
          </cell>
        </row>
        <row r="1740">
          <cell r="M1740">
            <v>219650</v>
          </cell>
        </row>
        <row r="1741">
          <cell r="M1741">
            <v>1690000</v>
          </cell>
        </row>
        <row r="1742">
          <cell r="M1742">
            <v>328000</v>
          </cell>
        </row>
        <row r="1743">
          <cell r="M1743">
            <v>1690000</v>
          </cell>
        </row>
        <row r="1744">
          <cell r="M1744">
            <v>1690000</v>
          </cell>
        </row>
        <row r="1745">
          <cell r="M1745">
            <v>845000</v>
          </cell>
        </row>
        <row r="1746">
          <cell r="M1746">
            <v>1690000</v>
          </cell>
        </row>
        <row r="1747">
          <cell r="M1747">
            <v>328000</v>
          </cell>
        </row>
        <row r="1748">
          <cell r="M1748">
            <v>1267500</v>
          </cell>
        </row>
        <row r="1749">
          <cell r="M1749">
            <v>1267500</v>
          </cell>
        </row>
        <row r="1750">
          <cell r="M1750">
            <v>1267500</v>
          </cell>
        </row>
        <row r="1751">
          <cell r="M1751">
            <v>1267500</v>
          </cell>
        </row>
        <row r="1752">
          <cell r="M1752">
            <v>2112500</v>
          </cell>
        </row>
        <row r="1753">
          <cell r="M1753">
            <v>845000</v>
          </cell>
        </row>
        <row r="1754">
          <cell r="M1754">
            <v>845000</v>
          </cell>
        </row>
        <row r="1755">
          <cell r="M1755">
            <v>845000</v>
          </cell>
        </row>
        <row r="1756">
          <cell r="M1756">
            <v>2112500</v>
          </cell>
        </row>
        <row r="1757">
          <cell r="M1757">
            <v>1690000</v>
          </cell>
        </row>
        <row r="1758">
          <cell r="M1758">
            <v>845000</v>
          </cell>
        </row>
        <row r="1759">
          <cell r="M1759">
            <v>401440</v>
          </cell>
        </row>
        <row r="1760">
          <cell r="M1760">
            <v>84500</v>
          </cell>
        </row>
        <row r="1761">
          <cell r="M1761">
            <v>407680</v>
          </cell>
        </row>
        <row r="1762">
          <cell r="M1762">
            <v>242715</v>
          </cell>
        </row>
        <row r="1763">
          <cell r="M1763">
            <v>164000</v>
          </cell>
        </row>
        <row r="1764">
          <cell r="M1764">
            <v>1267500</v>
          </cell>
        </row>
        <row r="1765">
          <cell r="M1765">
            <v>1267500</v>
          </cell>
        </row>
        <row r="1766">
          <cell r="M1766">
            <v>845000</v>
          </cell>
        </row>
        <row r="1767">
          <cell r="M1767">
            <v>164000</v>
          </cell>
        </row>
        <row r="1768">
          <cell r="M1768">
            <v>2112500</v>
          </cell>
        </row>
        <row r="1769">
          <cell r="M1769">
            <v>2112500</v>
          </cell>
        </row>
        <row r="1770">
          <cell r="M1770">
            <v>203840</v>
          </cell>
        </row>
        <row r="1771">
          <cell r="M1771">
            <v>328000</v>
          </cell>
        </row>
        <row r="1772">
          <cell r="M1772">
            <v>1267500</v>
          </cell>
        </row>
        <row r="1773">
          <cell r="M1773">
            <v>845000</v>
          </cell>
        </row>
        <row r="1774">
          <cell r="M1774">
            <v>200720</v>
          </cell>
        </row>
        <row r="1775">
          <cell r="M1775">
            <v>1267500</v>
          </cell>
        </row>
        <row r="1776">
          <cell r="M1776">
            <v>1690000</v>
          </cell>
        </row>
        <row r="1777">
          <cell r="M1777">
            <v>1690000</v>
          </cell>
        </row>
        <row r="1778">
          <cell r="M1778">
            <v>324000</v>
          </cell>
        </row>
        <row r="1779">
          <cell r="M1779">
            <v>1267500</v>
          </cell>
        </row>
        <row r="1780">
          <cell r="M1780">
            <v>328000</v>
          </cell>
        </row>
        <row r="1781">
          <cell r="M1781">
            <v>2112500</v>
          </cell>
        </row>
        <row r="1782">
          <cell r="M1782">
            <v>1056250</v>
          </cell>
        </row>
        <row r="1783">
          <cell r="M1783">
            <v>845000</v>
          </cell>
        </row>
        <row r="1784">
          <cell r="M1784">
            <v>164000</v>
          </cell>
        </row>
        <row r="1785">
          <cell r="M1785">
            <v>1267500</v>
          </cell>
        </row>
        <row r="1786">
          <cell r="M1786">
            <v>2112500</v>
          </cell>
        </row>
        <row r="1787">
          <cell r="M1787">
            <v>845000</v>
          </cell>
        </row>
        <row r="1788">
          <cell r="M1788">
            <v>1267500</v>
          </cell>
        </row>
        <row r="1789">
          <cell r="M1789">
            <v>1267500</v>
          </cell>
        </row>
        <row r="1790">
          <cell r="M1790">
            <v>1267500</v>
          </cell>
        </row>
        <row r="1791">
          <cell r="M1791">
            <v>200720</v>
          </cell>
        </row>
        <row r="1792">
          <cell r="M1792">
            <v>1690000</v>
          </cell>
        </row>
        <row r="1793">
          <cell r="M1793">
            <v>407680</v>
          </cell>
        </row>
        <row r="1794">
          <cell r="M1794">
            <v>1267500</v>
          </cell>
        </row>
        <row r="1795">
          <cell r="M1795">
            <v>2112500</v>
          </cell>
        </row>
        <row r="1796">
          <cell r="M1796">
            <v>164000</v>
          </cell>
        </row>
        <row r="1797">
          <cell r="M1797">
            <v>1690000</v>
          </cell>
        </row>
        <row r="1798">
          <cell r="M1798">
            <v>845000</v>
          </cell>
        </row>
        <row r="1799">
          <cell r="M1799">
            <v>845000</v>
          </cell>
        </row>
        <row r="1800">
          <cell r="M1800">
            <v>845000</v>
          </cell>
        </row>
        <row r="1801">
          <cell r="M1801">
            <v>1690000</v>
          </cell>
        </row>
        <row r="1802">
          <cell r="M1802">
            <v>164000</v>
          </cell>
        </row>
        <row r="1803">
          <cell r="M1803">
            <v>4792400</v>
          </cell>
        </row>
        <row r="1804">
          <cell r="M1804">
            <v>702880</v>
          </cell>
        </row>
        <row r="1805">
          <cell r="M1805">
            <v>164000</v>
          </cell>
        </row>
        <row r="1806">
          <cell r="M1806">
            <v>21125</v>
          </cell>
        </row>
        <row r="1807">
          <cell r="M1807">
            <v>642304</v>
          </cell>
        </row>
        <row r="1808">
          <cell r="M1808">
            <v>323620</v>
          </cell>
        </row>
        <row r="1809">
          <cell r="M1809">
            <v>164000</v>
          </cell>
        </row>
        <row r="1810">
          <cell r="M1810">
            <v>1267500</v>
          </cell>
        </row>
        <row r="1811">
          <cell r="M1811">
            <v>1267500</v>
          </cell>
        </row>
        <row r="1812">
          <cell r="M1812">
            <v>2112500</v>
          </cell>
        </row>
        <row r="1813">
          <cell r="M1813">
            <v>2112500</v>
          </cell>
        </row>
        <row r="1814">
          <cell r="M1814">
            <v>845000</v>
          </cell>
        </row>
        <row r="1815">
          <cell r="M1815">
            <v>1690000</v>
          </cell>
        </row>
        <row r="1816">
          <cell r="M1816">
            <v>2112500</v>
          </cell>
        </row>
        <row r="1817">
          <cell r="M1817">
            <v>1690000</v>
          </cell>
        </row>
        <row r="1818">
          <cell r="M1818">
            <v>845000</v>
          </cell>
        </row>
        <row r="1819">
          <cell r="M1819">
            <v>845000</v>
          </cell>
        </row>
        <row r="1820">
          <cell r="M1820">
            <v>1056250</v>
          </cell>
        </row>
        <row r="1821">
          <cell r="M1821">
            <v>845000</v>
          </cell>
        </row>
        <row r="1822">
          <cell r="M1822">
            <v>1267500</v>
          </cell>
        </row>
        <row r="1823">
          <cell r="M1823">
            <v>845000</v>
          </cell>
        </row>
        <row r="1824">
          <cell r="M1824">
            <v>200720</v>
          </cell>
        </row>
        <row r="1825">
          <cell r="M1825">
            <v>42250</v>
          </cell>
        </row>
        <row r="1826">
          <cell r="M1826">
            <v>4076800</v>
          </cell>
        </row>
        <row r="1827">
          <cell r="M1827">
            <v>0</v>
          </cell>
        </row>
        <row r="1828">
          <cell r="M1828">
            <v>845000</v>
          </cell>
        </row>
        <row r="1829">
          <cell r="M1829">
            <v>217856943</v>
          </cell>
        </row>
        <row r="1830">
          <cell r="M1830">
            <v>845000</v>
          </cell>
        </row>
        <row r="1831">
          <cell r="M1831">
            <v>845000</v>
          </cell>
        </row>
        <row r="1832">
          <cell r="M1832">
            <v>1690000</v>
          </cell>
        </row>
        <row r="1833">
          <cell r="M1833">
            <v>84500</v>
          </cell>
        </row>
        <row r="1834">
          <cell r="M1834">
            <v>243000</v>
          </cell>
        </row>
        <row r="1835">
          <cell r="M1835">
            <v>407680</v>
          </cell>
        </row>
        <row r="1836">
          <cell r="M1836">
            <v>164000</v>
          </cell>
        </row>
        <row r="1837">
          <cell r="M1837">
            <v>169000</v>
          </cell>
        </row>
        <row r="1838">
          <cell r="M1838">
            <v>4393000</v>
          </cell>
        </row>
        <row r="1839">
          <cell r="M1839">
            <v>1267500</v>
          </cell>
        </row>
        <row r="1840">
          <cell r="M1840">
            <v>200720</v>
          </cell>
        </row>
        <row r="1841">
          <cell r="M1841">
            <v>845000</v>
          </cell>
        </row>
        <row r="1842">
          <cell r="M1842">
            <v>845000</v>
          </cell>
        </row>
        <row r="1843">
          <cell r="M1843">
            <v>1267500</v>
          </cell>
        </row>
        <row r="1844">
          <cell r="M1844">
            <v>1267500</v>
          </cell>
        </row>
        <row r="1845">
          <cell r="M1845">
            <v>1690000</v>
          </cell>
        </row>
        <row r="1846">
          <cell r="M1846">
            <v>2112500</v>
          </cell>
        </row>
        <row r="1847">
          <cell r="M1847">
            <v>1267500</v>
          </cell>
        </row>
        <row r="1848">
          <cell r="M1848">
            <v>1267500</v>
          </cell>
        </row>
        <row r="1849">
          <cell r="M1849">
            <v>845000</v>
          </cell>
        </row>
        <row r="1850">
          <cell r="M1850">
            <v>1267500</v>
          </cell>
        </row>
        <row r="1851">
          <cell r="M1851">
            <v>1267500</v>
          </cell>
        </row>
        <row r="1852">
          <cell r="M1852">
            <v>845000</v>
          </cell>
        </row>
        <row r="1853">
          <cell r="M1853">
            <v>1690000</v>
          </cell>
        </row>
        <row r="1854">
          <cell r="M1854">
            <v>1267500</v>
          </cell>
        </row>
        <row r="1855">
          <cell r="M1855">
            <v>1267500</v>
          </cell>
        </row>
        <row r="1856">
          <cell r="M1856">
            <v>845000</v>
          </cell>
        </row>
        <row r="1857">
          <cell r="M1857">
            <v>845000</v>
          </cell>
        </row>
        <row r="1858">
          <cell r="M1858">
            <v>2112500</v>
          </cell>
        </row>
        <row r="1859">
          <cell r="M1859">
            <v>1690000</v>
          </cell>
        </row>
        <row r="1860">
          <cell r="M1860">
            <v>1690000</v>
          </cell>
        </row>
        <row r="1861">
          <cell r="M1861">
            <v>845000</v>
          </cell>
        </row>
        <row r="1862">
          <cell r="M1862">
            <v>845000</v>
          </cell>
        </row>
        <row r="1863">
          <cell r="M1863">
            <v>2112500</v>
          </cell>
        </row>
        <row r="1864">
          <cell r="M1864">
            <v>2112500</v>
          </cell>
        </row>
        <row r="1865">
          <cell r="M1865">
            <v>845000</v>
          </cell>
        </row>
        <row r="1866">
          <cell r="M1866">
            <v>1267500</v>
          </cell>
        </row>
        <row r="1867">
          <cell r="M1867">
            <v>845000</v>
          </cell>
        </row>
        <row r="1868">
          <cell r="M1868">
            <v>1267500</v>
          </cell>
        </row>
        <row r="1869">
          <cell r="M1869">
            <v>845000</v>
          </cell>
        </row>
        <row r="1870">
          <cell r="M1870">
            <v>1690000</v>
          </cell>
        </row>
        <row r="1871">
          <cell r="M1871">
            <v>845000</v>
          </cell>
        </row>
        <row r="1872">
          <cell r="M1872">
            <v>2112500</v>
          </cell>
        </row>
        <row r="1873">
          <cell r="M1873">
            <v>845000</v>
          </cell>
        </row>
        <row r="1874">
          <cell r="M1874">
            <v>1056250</v>
          </cell>
        </row>
        <row r="1875">
          <cell r="M1875">
            <v>211910</v>
          </cell>
        </row>
        <row r="1876">
          <cell r="M1876">
            <v>1690000</v>
          </cell>
        </row>
        <row r="1877">
          <cell r="M1877">
            <v>1056250</v>
          </cell>
        </row>
        <row r="1878">
          <cell r="M1878">
            <v>340000</v>
          </cell>
        </row>
        <row r="1879">
          <cell r="M1879">
            <v>1056250</v>
          </cell>
        </row>
        <row r="1880">
          <cell r="M1880">
            <v>211910</v>
          </cell>
        </row>
        <row r="1881">
          <cell r="M1881">
            <v>2112500</v>
          </cell>
        </row>
        <row r="1882">
          <cell r="M1882">
            <v>845000</v>
          </cell>
        </row>
        <row r="1883">
          <cell r="M1883">
            <v>845000</v>
          </cell>
        </row>
        <row r="1884">
          <cell r="M1884">
            <v>845000</v>
          </cell>
        </row>
        <row r="1885">
          <cell r="M1885">
            <v>845000</v>
          </cell>
        </row>
        <row r="1886">
          <cell r="M1886">
            <v>845000</v>
          </cell>
        </row>
        <row r="1887">
          <cell r="M1887">
            <v>845000</v>
          </cell>
        </row>
        <row r="1888">
          <cell r="M1888">
            <v>2112500</v>
          </cell>
        </row>
        <row r="1889">
          <cell r="M1889">
            <v>845000</v>
          </cell>
        </row>
        <row r="1890">
          <cell r="M1890">
            <v>2112500</v>
          </cell>
        </row>
        <row r="1891">
          <cell r="M1891">
            <v>1690000</v>
          </cell>
        </row>
        <row r="1892">
          <cell r="M1892">
            <v>1690000</v>
          </cell>
        </row>
        <row r="1893">
          <cell r="M1893">
            <v>845000</v>
          </cell>
        </row>
        <row r="1894">
          <cell r="M1894">
            <v>1690000</v>
          </cell>
        </row>
        <row r="1895">
          <cell r="M1895">
            <v>845000</v>
          </cell>
        </row>
        <row r="1896">
          <cell r="M1896">
            <v>2112500</v>
          </cell>
        </row>
        <row r="1897">
          <cell r="M1897">
            <v>845000</v>
          </cell>
        </row>
        <row r="1898">
          <cell r="M1898">
            <v>1267500</v>
          </cell>
        </row>
        <row r="1899">
          <cell r="M1899">
            <v>845000</v>
          </cell>
        </row>
        <row r="1900">
          <cell r="M1900">
            <v>845000</v>
          </cell>
        </row>
        <row r="1901">
          <cell r="M1901">
            <v>1690000</v>
          </cell>
        </row>
        <row r="1902">
          <cell r="M1902">
            <v>845000</v>
          </cell>
        </row>
        <row r="1903">
          <cell r="M1903">
            <v>340000</v>
          </cell>
        </row>
        <row r="1904">
          <cell r="M1904">
            <v>2112500</v>
          </cell>
        </row>
        <row r="1905">
          <cell r="M1905">
            <v>845000</v>
          </cell>
        </row>
        <row r="1906">
          <cell r="M1906">
            <v>845000</v>
          </cell>
        </row>
        <row r="1907">
          <cell r="M1907">
            <v>1690000</v>
          </cell>
        </row>
        <row r="1908">
          <cell r="M1908">
            <v>2112500</v>
          </cell>
        </row>
        <row r="1909">
          <cell r="M1909">
            <v>845000</v>
          </cell>
        </row>
        <row r="1910">
          <cell r="M1910">
            <v>1267500</v>
          </cell>
        </row>
        <row r="1911">
          <cell r="M1911">
            <v>211910</v>
          </cell>
        </row>
        <row r="1912">
          <cell r="M1912">
            <v>1267500</v>
          </cell>
        </row>
        <row r="1913">
          <cell r="M1913">
            <v>170000</v>
          </cell>
        </row>
        <row r="1914">
          <cell r="M1914">
            <v>1267500</v>
          </cell>
        </row>
        <row r="1915">
          <cell r="M1915">
            <v>845000</v>
          </cell>
        </row>
        <row r="1916">
          <cell r="M1916">
            <v>845000</v>
          </cell>
        </row>
        <row r="1917">
          <cell r="M1917">
            <v>1267500</v>
          </cell>
        </row>
        <row r="1918">
          <cell r="M1918">
            <v>2535000</v>
          </cell>
        </row>
        <row r="1919">
          <cell r="M1919">
            <v>1690000</v>
          </cell>
        </row>
        <row r="1920">
          <cell r="M1920">
            <v>340000</v>
          </cell>
        </row>
        <row r="1921">
          <cell r="M1921">
            <v>222540</v>
          </cell>
        </row>
        <row r="1922">
          <cell r="M1922">
            <v>42250</v>
          </cell>
        </row>
        <row r="1923">
          <cell r="M1923">
            <v>712128</v>
          </cell>
        </row>
        <row r="1924">
          <cell r="M1924">
            <v>678112</v>
          </cell>
        </row>
        <row r="1925">
          <cell r="M1925">
            <v>170000</v>
          </cell>
        </row>
        <row r="1926">
          <cell r="M1926">
            <v>42250</v>
          </cell>
        </row>
        <row r="1927">
          <cell r="M1927">
            <v>1267500</v>
          </cell>
        </row>
        <row r="1928">
          <cell r="M1928">
            <v>1267500</v>
          </cell>
        </row>
        <row r="1929">
          <cell r="M1929">
            <v>2112500</v>
          </cell>
        </row>
        <row r="1930">
          <cell r="M1930">
            <v>1690000</v>
          </cell>
        </row>
        <row r="1931">
          <cell r="M1931">
            <v>170000</v>
          </cell>
        </row>
        <row r="1932">
          <cell r="M1932">
            <v>2225400</v>
          </cell>
        </row>
        <row r="1933">
          <cell r="M1933">
            <v>1267500</v>
          </cell>
        </row>
        <row r="1934">
          <cell r="M1934">
            <v>845000</v>
          </cell>
        </row>
        <row r="1935">
          <cell r="M1935">
            <v>845000</v>
          </cell>
        </row>
        <row r="1936">
          <cell r="M1936">
            <v>2112500</v>
          </cell>
        </row>
        <row r="1937">
          <cell r="M1937">
            <v>2112500</v>
          </cell>
        </row>
        <row r="1938">
          <cell r="M1938">
            <v>1267500</v>
          </cell>
        </row>
        <row r="1939">
          <cell r="M1939">
            <v>1267500</v>
          </cell>
        </row>
        <row r="1940">
          <cell r="M1940">
            <v>845000</v>
          </cell>
        </row>
        <row r="1941">
          <cell r="M1941">
            <v>1267500</v>
          </cell>
        </row>
        <row r="1942">
          <cell r="M1942">
            <v>1267500</v>
          </cell>
        </row>
        <row r="1943">
          <cell r="M1943">
            <v>845000</v>
          </cell>
        </row>
        <row r="1944">
          <cell r="M1944">
            <v>1267500</v>
          </cell>
        </row>
        <row r="1945">
          <cell r="M1945">
            <v>2112500</v>
          </cell>
        </row>
        <row r="1946">
          <cell r="M1946">
            <v>845000</v>
          </cell>
        </row>
        <row r="1947">
          <cell r="M1947">
            <v>845000</v>
          </cell>
        </row>
        <row r="1948">
          <cell r="M1948">
            <v>1267500</v>
          </cell>
        </row>
        <row r="1949">
          <cell r="M1949">
            <v>1690000</v>
          </cell>
        </row>
        <row r="1950">
          <cell r="M1950">
            <v>845000</v>
          </cell>
        </row>
        <row r="1951">
          <cell r="M1951">
            <v>2535000</v>
          </cell>
        </row>
        <row r="1952">
          <cell r="M1952">
            <v>1690000</v>
          </cell>
        </row>
        <row r="1953">
          <cell r="M1953">
            <v>845000</v>
          </cell>
        </row>
        <row r="1954">
          <cell r="M1954">
            <v>1267500</v>
          </cell>
        </row>
        <row r="1955">
          <cell r="M1955">
            <v>845000</v>
          </cell>
        </row>
        <row r="1956">
          <cell r="M1956">
            <v>1267500</v>
          </cell>
        </row>
        <row r="1957">
          <cell r="M1957">
            <v>1267500</v>
          </cell>
        </row>
        <row r="1958">
          <cell r="M1958">
            <v>1267500</v>
          </cell>
        </row>
        <row r="1959">
          <cell r="M1959">
            <v>1267500</v>
          </cell>
        </row>
        <row r="1960">
          <cell r="M1960">
            <v>1267500</v>
          </cell>
        </row>
        <row r="1961">
          <cell r="M1961">
            <v>2112500</v>
          </cell>
        </row>
        <row r="1962">
          <cell r="M1962">
            <v>1267500</v>
          </cell>
        </row>
        <row r="1963">
          <cell r="M1963">
            <v>845000</v>
          </cell>
        </row>
        <row r="1964">
          <cell r="M1964">
            <v>845000</v>
          </cell>
        </row>
        <row r="1965">
          <cell r="M1965">
            <v>1267500</v>
          </cell>
        </row>
        <row r="1966">
          <cell r="M1966">
            <v>1267500</v>
          </cell>
        </row>
        <row r="1967">
          <cell r="M1967">
            <v>845000</v>
          </cell>
        </row>
        <row r="1968">
          <cell r="M1968">
            <v>845000</v>
          </cell>
        </row>
        <row r="1969">
          <cell r="M1969">
            <v>845000</v>
          </cell>
        </row>
        <row r="1970">
          <cell r="M1970">
            <v>845000</v>
          </cell>
        </row>
        <row r="1971">
          <cell r="M1971">
            <v>1267500</v>
          </cell>
        </row>
        <row r="1972">
          <cell r="M1972">
            <v>845000</v>
          </cell>
        </row>
        <row r="1973">
          <cell r="M1973">
            <v>1267500</v>
          </cell>
        </row>
        <row r="1974">
          <cell r="M1974">
            <v>2112500</v>
          </cell>
        </row>
        <row r="1975">
          <cell r="M1975">
            <v>845000</v>
          </cell>
        </row>
        <row r="1976">
          <cell r="M1976">
            <v>845000</v>
          </cell>
        </row>
        <row r="1977">
          <cell r="M1977">
            <v>845000</v>
          </cell>
        </row>
        <row r="1978">
          <cell r="M1978">
            <v>2112500</v>
          </cell>
        </row>
        <row r="1979">
          <cell r="M1979">
            <v>845000</v>
          </cell>
        </row>
        <row r="1980">
          <cell r="M1980">
            <v>1267500</v>
          </cell>
        </row>
        <row r="1981">
          <cell r="M1981">
            <v>1267500</v>
          </cell>
        </row>
        <row r="1982">
          <cell r="M1982">
            <v>1267500</v>
          </cell>
        </row>
        <row r="1983">
          <cell r="M1983">
            <v>845000</v>
          </cell>
        </row>
        <row r="1984">
          <cell r="M1984">
            <v>845000</v>
          </cell>
        </row>
        <row r="1985">
          <cell r="M1985">
            <v>2112500</v>
          </cell>
        </row>
        <row r="1986">
          <cell r="M1986">
            <v>845000</v>
          </cell>
        </row>
        <row r="1987">
          <cell r="M1987">
            <v>1267500</v>
          </cell>
        </row>
        <row r="1988">
          <cell r="M1988">
            <v>845000</v>
          </cell>
        </row>
        <row r="1989">
          <cell r="M1989">
            <v>257640</v>
          </cell>
        </row>
        <row r="1990">
          <cell r="M1990">
            <v>845000</v>
          </cell>
        </row>
        <row r="1991">
          <cell r="M1991">
            <v>845000</v>
          </cell>
        </row>
        <row r="1992">
          <cell r="M1992">
            <v>845000</v>
          </cell>
        </row>
        <row r="1993">
          <cell r="M1993">
            <v>845000</v>
          </cell>
        </row>
        <row r="1994">
          <cell r="M1994">
            <v>1267500</v>
          </cell>
        </row>
        <row r="1995">
          <cell r="M1995">
            <v>2112500</v>
          </cell>
        </row>
        <row r="1996">
          <cell r="M1996">
            <v>2112500</v>
          </cell>
        </row>
        <row r="1997">
          <cell r="M1997">
            <v>2112500</v>
          </cell>
        </row>
        <row r="1998">
          <cell r="M1998">
            <v>2112500</v>
          </cell>
        </row>
        <row r="1999">
          <cell r="M1999">
            <v>1267500</v>
          </cell>
        </row>
        <row r="2000">
          <cell r="M2000">
            <v>1267500</v>
          </cell>
        </row>
        <row r="2001">
          <cell r="M2001">
            <v>2112500</v>
          </cell>
        </row>
        <row r="2002">
          <cell r="M2002">
            <v>1267500</v>
          </cell>
        </row>
        <row r="2003">
          <cell r="M2003">
            <v>1267500</v>
          </cell>
        </row>
        <row r="2004">
          <cell r="M2004">
            <v>2112500</v>
          </cell>
        </row>
        <row r="2005">
          <cell r="M2005">
            <v>1267500</v>
          </cell>
        </row>
        <row r="2006">
          <cell r="M2006">
            <v>845000</v>
          </cell>
        </row>
        <row r="2007">
          <cell r="M2007">
            <v>1690000</v>
          </cell>
        </row>
        <row r="2008">
          <cell r="M2008">
            <v>1690000</v>
          </cell>
        </row>
        <row r="2009">
          <cell r="M2009">
            <v>2112500</v>
          </cell>
        </row>
        <row r="2010">
          <cell r="M2010">
            <v>845000</v>
          </cell>
        </row>
        <row r="2011">
          <cell r="M2011">
            <v>1267500</v>
          </cell>
        </row>
        <row r="2012">
          <cell r="M2012">
            <v>1267500</v>
          </cell>
        </row>
        <row r="2013">
          <cell r="M2013">
            <v>1267500</v>
          </cell>
        </row>
        <row r="2014">
          <cell r="M2014">
            <v>2112500</v>
          </cell>
        </row>
        <row r="2015">
          <cell r="M2015">
            <v>1774400</v>
          </cell>
        </row>
        <row r="2016">
          <cell r="M2016">
            <v>340000</v>
          </cell>
        </row>
        <row r="2017">
          <cell r="M2017">
            <v>2218000</v>
          </cell>
        </row>
        <row r="2018">
          <cell r="M2018">
            <v>1330800</v>
          </cell>
        </row>
        <row r="2019">
          <cell r="M2019">
            <v>887200</v>
          </cell>
        </row>
        <row r="2020">
          <cell r="M2020">
            <v>1330800</v>
          </cell>
        </row>
        <row r="2021">
          <cell r="M2021">
            <v>1330800</v>
          </cell>
        </row>
        <row r="2022">
          <cell r="M2022">
            <v>1330800</v>
          </cell>
        </row>
        <row r="2023">
          <cell r="M2023">
            <v>2218000</v>
          </cell>
        </row>
        <row r="2024">
          <cell r="M2024">
            <v>887200</v>
          </cell>
        </row>
        <row r="2025">
          <cell r="M2025">
            <v>887200</v>
          </cell>
        </row>
        <row r="2026">
          <cell r="M2026">
            <v>1330800</v>
          </cell>
        </row>
        <row r="2027">
          <cell r="M2027">
            <v>2218000</v>
          </cell>
        </row>
        <row r="2028">
          <cell r="M2028">
            <v>887200</v>
          </cell>
        </row>
        <row r="2029">
          <cell r="M2029">
            <v>887200</v>
          </cell>
        </row>
        <row r="2030">
          <cell r="M2030">
            <v>1330800</v>
          </cell>
        </row>
        <row r="2031">
          <cell r="M2031">
            <v>2218000</v>
          </cell>
        </row>
        <row r="2032">
          <cell r="M2032">
            <v>1330800</v>
          </cell>
        </row>
        <row r="2033">
          <cell r="M2033">
            <v>1330800</v>
          </cell>
        </row>
        <row r="2034">
          <cell r="M2034">
            <v>1056250</v>
          </cell>
        </row>
        <row r="2035">
          <cell r="M2035">
            <v>254292</v>
          </cell>
        </row>
        <row r="2036">
          <cell r="M2036">
            <v>2218000</v>
          </cell>
        </row>
        <row r="2037">
          <cell r="M2037">
            <v>1774400</v>
          </cell>
        </row>
        <row r="2038">
          <cell r="M2038">
            <v>2112500</v>
          </cell>
        </row>
        <row r="2039">
          <cell r="M2039">
            <v>1056250</v>
          </cell>
        </row>
        <row r="2040">
          <cell r="M2040">
            <v>254292</v>
          </cell>
        </row>
        <row r="2041">
          <cell r="M2041">
            <v>887200</v>
          </cell>
        </row>
        <row r="2042">
          <cell r="M2042">
            <v>881200</v>
          </cell>
        </row>
        <row r="2043">
          <cell r="M2043">
            <v>881200</v>
          </cell>
        </row>
        <row r="2044">
          <cell r="M2044">
            <v>881200</v>
          </cell>
        </row>
        <row r="2045">
          <cell r="M2045">
            <v>881200</v>
          </cell>
        </row>
        <row r="2046">
          <cell r="M2046">
            <v>2203000</v>
          </cell>
        </row>
        <row r="2047">
          <cell r="M2047">
            <v>1056250</v>
          </cell>
        </row>
        <row r="2048">
          <cell r="M2048">
            <v>170000</v>
          </cell>
        </row>
        <row r="2049">
          <cell r="M2049">
            <v>1056250</v>
          </cell>
        </row>
        <row r="2050">
          <cell r="M2050">
            <v>1762400</v>
          </cell>
        </row>
        <row r="2051">
          <cell r="M2051">
            <v>340000</v>
          </cell>
        </row>
        <row r="2052">
          <cell r="M2052">
            <v>1762400</v>
          </cell>
        </row>
        <row r="2053">
          <cell r="M2053">
            <v>845000</v>
          </cell>
        </row>
        <row r="2054">
          <cell r="M2054">
            <v>170000</v>
          </cell>
        </row>
        <row r="2055">
          <cell r="M2055">
            <v>1321800</v>
          </cell>
        </row>
        <row r="2056">
          <cell r="M2056">
            <v>1321800</v>
          </cell>
        </row>
        <row r="2057">
          <cell r="M2057">
            <v>1321800</v>
          </cell>
        </row>
        <row r="2058">
          <cell r="M2058">
            <v>1321800</v>
          </cell>
        </row>
        <row r="2059">
          <cell r="M2059">
            <v>1321800</v>
          </cell>
        </row>
        <row r="2060">
          <cell r="M2060">
            <v>2643600</v>
          </cell>
        </row>
        <row r="2061">
          <cell r="M2061">
            <v>2203000</v>
          </cell>
        </row>
        <row r="2062">
          <cell r="M2062">
            <v>2203000</v>
          </cell>
        </row>
        <row r="2063">
          <cell r="M2063">
            <v>2112500</v>
          </cell>
        </row>
        <row r="2064">
          <cell r="M2064">
            <v>1762400</v>
          </cell>
        </row>
        <row r="2065">
          <cell r="M2065">
            <v>881200</v>
          </cell>
        </row>
        <row r="2066">
          <cell r="M2066">
            <v>170000</v>
          </cell>
        </row>
        <row r="2067">
          <cell r="M2067">
            <v>881200</v>
          </cell>
        </row>
        <row r="2068">
          <cell r="M2068">
            <v>1321800</v>
          </cell>
        </row>
        <row r="2069">
          <cell r="M2069">
            <v>1321800</v>
          </cell>
        </row>
        <row r="2070">
          <cell r="M2070">
            <v>1321800</v>
          </cell>
        </row>
        <row r="2071">
          <cell r="M2071">
            <v>881200</v>
          </cell>
        </row>
        <row r="2072">
          <cell r="M2072">
            <v>1101500</v>
          </cell>
        </row>
        <row r="2073">
          <cell r="M2073">
            <v>170000</v>
          </cell>
        </row>
        <row r="2074">
          <cell r="M2074">
            <v>1321800</v>
          </cell>
        </row>
        <row r="2075">
          <cell r="M2075">
            <v>1321800</v>
          </cell>
        </row>
        <row r="2076">
          <cell r="M2076">
            <v>297202784</v>
          </cell>
        </row>
        <row r="2077">
          <cell r="M2077">
            <v>829881756</v>
          </cell>
        </row>
        <row r="2078">
          <cell r="M2078">
            <v>170000</v>
          </cell>
        </row>
        <row r="2079">
          <cell r="M2079">
            <v>42550</v>
          </cell>
        </row>
        <row r="2080">
          <cell r="M2080">
            <v>368000</v>
          </cell>
        </row>
        <row r="2081">
          <cell r="M2081">
            <v>1702000</v>
          </cell>
        </row>
        <row r="2082">
          <cell r="M2082">
            <v>510600</v>
          </cell>
        </row>
        <row r="2083">
          <cell r="M2083">
            <v>46000</v>
          </cell>
        </row>
        <row r="2084">
          <cell r="M2084">
            <v>330000</v>
          </cell>
        </row>
        <row r="2085">
          <cell r="M2085">
            <v>638160</v>
          </cell>
        </row>
        <row r="2086">
          <cell r="M2086">
            <v>57500</v>
          </cell>
        </row>
        <row r="2087">
          <cell r="M2087">
            <v>51000</v>
          </cell>
        </row>
        <row r="2088">
          <cell r="M2088">
            <v>638160</v>
          </cell>
        </row>
        <row r="2089">
          <cell r="M2089">
            <v>57500</v>
          </cell>
        </row>
        <row r="2090">
          <cell r="M2090">
            <v>638160</v>
          </cell>
        </row>
        <row r="2091">
          <cell r="M2091">
            <v>57500</v>
          </cell>
        </row>
        <row r="2092">
          <cell r="M2092">
            <v>638160</v>
          </cell>
        </row>
        <row r="2093">
          <cell r="M2093">
            <v>57500</v>
          </cell>
        </row>
        <row r="2094">
          <cell r="M2094">
            <v>510600</v>
          </cell>
        </row>
        <row r="2095">
          <cell r="M2095">
            <v>57500</v>
          </cell>
        </row>
        <row r="2096">
          <cell r="M2096">
            <v>510600</v>
          </cell>
        </row>
        <row r="2097">
          <cell r="M2097">
            <v>57500</v>
          </cell>
        </row>
        <row r="2098">
          <cell r="M2098">
            <v>440000</v>
          </cell>
        </row>
        <row r="2099">
          <cell r="M2099">
            <v>281820</v>
          </cell>
        </row>
        <row r="2100">
          <cell r="M2100">
            <v>638160</v>
          </cell>
        </row>
        <row r="2101">
          <cell r="M2101">
            <v>57500</v>
          </cell>
        </row>
        <row r="2102">
          <cell r="M2102">
            <v>638160</v>
          </cell>
        </row>
        <row r="2103">
          <cell r="M2103">
            <v>57500</v>
          </cell>
        </row>
        <row r="2104">
          <cell r="M2104">
            <v>638160</v>
          </cell>
        </row>
        <row r="2105">
          <cell r="M2105">
            <v>57500</v>
          </cell>
        </row>
        <row r="2106">
          <cell r="M2106">
            <v>57500</v>
          </cell>
        </row>
        <row r="2107">
          <cell r="M2107">
            <v>510600</v>
          </cell>
        </row>
        <row r="2108">
          <cell r="M2108">
            <v>510600</v>
          </cell>
        </row>
        <row r="2109">
          <cell r="M2109">
            <v>46000</v>
          </cell>
        </row>
        <row r="2110">
          <cell r="M2110">
            <v>510600</v>
          </cell>
        </row>
        <row r="2111">
          <cell r="M2111">
            <v>57500</v>
          </cell>
        </row>
        <row r="2112">
          <cell r="M2112">
            <v>510600</v>
          </cell>
        </row>
        <row r="2113">
          <cell r="M2113">
            <v>638160</v>
          </cell>
        </row>
        <row r="2114">
          <cell r="M2114">
            <v>57500</v>
          </cell>
        </row>
        <row r="2115">
          <cell r="M2115">
            <v>638160</v>
          </cell>
        </row>
        <row r="2116">
          <cell r="M2116">
            <v>638160</v>
          </cell>
        </row>
        <row r="2117">
          <cell r="M2117">
            <v>57500</v>
          </cell>
        </row>
        <row r="2118">
          <cell r="M2118">
            <v>638160</v>
          </cell>
        </row>
        <row r="2119">
          <cell r="M2119">
            <v>425440</v>
          </cell>
        </row>
        <row r="2120">
          <cell r="M2120">
            <v>510600</v>
          </cell>
        </row>
        <row r="2121">
          <cell r="M2121">
            <v>440000</v>
          </cell>
        </row>
        <row r="2122">
          <cell r="M2122">
            <v>2553000</v>
          </cell>
        </row>
        <row r="2123">
          <cell r="M2123">
            <v>1489250</v>
          </cell>
        </row>
        <row r="2124">
          <cell r="M2124">
            <v>330000</v>
          </cell>
        </row>
        <row r="2125">
          <cell r="M2125">
            <v>638160</v>
          </cell>
        </row>
        <row r="2126">
          <cell r="M2126">
            <v>57500</v>
          </cell>
        </row>
        <row r="2127">
          <cell r="M2127">
            <v>638160</v>
          </cell>
        </row>
        <row r="2128">
          <cell r="M2128">
            <v>57500</v>
          </cell>
        </row>
        <row r="2129">
          <cell r="M2129">
            <v>638160</v>
          </cell>
        </row>
        <row r="2130">
          <cell r="M2130">
            <v>57500</v>
          </cell>
        </row>
        <row r="2131">
          <cell r="M2131">
            <v>638160</v>
          </cell>
        </row>
        <row r="2132">
          <cell r="M2132">
            <v>57500</v>
          </cell>
        </row>
        <row r="2133">
          <cell r="M2133">
            <v>510600</v>
          </cell>
        </row>
        <row r="2134">
          <cell r="M2134">
            <v>510600</v>
          </cell>
        </row>
        <row r="2135">
          <cell r="M2135">
            <v>460000</v>
          </cell>
        </row>
        <row r="2136">
          <cell r="M2136">
            <v>26590</v>
          </cell>
        </row>
        <row r="2137">
          <cell r="M2137">
            <v>440000</v>
          </cell>
        </row>
        <row r="2138">
          <cell r="M2138">
            <v>1702000</v>
          </cell>
        </row>
        <row r="2139">
          <cell r="M2139">
            <v>330000</v>
          </cell>
        </row>
        <row r="2140">
          <cell r="M2140">
            <v>345000</v>
          </cell>
        </row>
        <row r="2141">
          <cell r="M2141">
            <v>85100</v>
          </cell>
        </row>
        <row r="2142">
          <cell r="M2142">
            <v>638160</v>
          </cell>
        </row>
        <row r="2143">
          <cell r="M2143">
            <v>57500</v>
          </cell>
        </row>
        <row r="2144">
          <cell r="M2144">
            <v>638160</v>
          </cell>
        </row>
        <row r="2145">
          <cell r="M2145">
            <v>57500</v>
          </cell>
        </row>
        <row r="2146">
          <cell r="M2146">
            <v>638160</v>
          </cell>
        </row>
        <row r="2147">
          <cell r="M2147">
            <v>57500</v>
          </cell>
        </row>
        <row r="2148">
          <cell r="M2148">
            <v>638160</v>
          </cell>
        </row>
        <row r="2149">
          <cell r="M2149">
            <v>57500</v>
          </cell>
        </row>
        <row r="2150">
          <cell r="M2150">
            <v>425440</v>
          </cell>
        </row>
        <row r="2151">
          <cell r="M2151">
            <v>23000</v>
          </cell>
        </row>
        <row r="2152">
          <cell r="M2152">
            <v>1489250</v>
          </cell>
        </row>
        <row r="2153">
          <cell r="M2153">
            <v>510600</v>
          </cell>
        </row>
        <row r="2154">
          <cell r="M2154">
            <v>46000</v>
          </cell>
        </row>
        <row r="2155">
          <cell r="M2155">
            <v>330000</v>
          </cell>
        </row>
        <row r="2156">
          <cell r="M2156">
            <v>440000</v>
          </cell>
        </row>
        <row r="2157">
          <cell r="M2157">
            <v>638160</v>
          </cell>
        </row>
        <row r="2158">
          <cell r="M2158">
            <v>57500</v>
          </cell>
        </row>
        <row r="2159">
          <cell r="M2159">
            <v>638160</v>
          </cell>
        </row>
        <row r="2160">
          <cell r="M2160">
            <v>51000</v>
          </cell>
        </row>
        <row r="2161">
          <cell r="M2161">
            <v>638160</v>
          </cell>
        </row>
        <row r="2162">
          <cell r="M2162">
            <v>638160</v>
          </cell>
        </row>
        <row r="2163">
          <cell r="M2163">
            <v>57500</v>
          </cell>
        </row>
        <row r="2164">
          <cell r="M2164">
            <v>638160</v>
          </cell>
        </row>
        <row r="2165">
          <cell r="M2165">
            <v>57500</v>
          </cell>
        </row>
        <row r="2166">
          <cell r="M2166">
            <v>638160</v>
          </cell>
        </row>
        <row r="2167">
          <cell r="M2167">
            <v>57500</v>
          </cell>
        </row>
        <row r="2168">
          <cell r="M2168">
            <v>638160</v>
          </cell>
        </row>
        <row r="2169">
          <cell r="M2169">
            <v>57500</v>
          </cell>
        </row>
        <row r="2170">
          <cell r="M2170">
            <v>345000</v>
          </cell>
        </row>
        <row r="2171">
          <cell r="M2171">
            <v>510600</v>
          </cell>
        </row>
        <row r="2172">
          <cell r="M2172">
            <v>46000</v>
          </cell>
        </row>
        <row r="2173">
          <cell r="M2173">
            <v>330000</v>
          </cell>
        </row>
        <row r="2174">
          <cell r="M2174">
            <v>41000</v>
          </cell>
        </row>
        <row r="2175">
          <cell r="M2175">
            <v>1489250</v>
          </cell>
        </row>
        <row r="2176">
          <cell r="M2176">
            <v>57500</v>
          </cell>
        </row>
        <row r="2177">
          <cell r="M2177">
            <v>68000</v>
          </cell>
        </row>
        <row r="2178">
          <cell r="M2178">
            <v>440000</v>
          </cell>
        </row>
        <row r="2179">
          <cell r="M2179">
            <v>638160</v>
          </cell>
        </row>
        <row r="2180">
          <cell r="M2180">
            <v>57500</v>
          </cell>
        </row>
        <row r="2181">
          <cell r="M2181">
            <v>255300</v>
          </cell>
        </row>
        <row r="2182">
          <cell r="M2182">
            <v>690000</v>
          </cell>
        </row>
        <row r="2183">
          <cell r="M2183">
            <v>27500</v>
          </cell>
        </row>
        <row r="2184">
          <cell r="M2184">
            <v>510600</v>
          </cell>
        </row>
        <row r="2185">
          <cell r="M2185">
            <v>510600</v>
          </cell>
        </row>
        <row r="2186">
          <cell r="M2186">
            <v>330000</v>
          </cell>
        </row>
        <row r="2187">
          <cell r="M2187">
            <v>425440</v>
          </cell>
        </row>
        <row r="2188">
          <cell r="M2188">
            <v>425500</v>
          </cell>
        </row>
        <row r="2189">
          <cell r="M2189">
            <v>460000</v>
          </cell>
        </row>
        <row r="2190">
          <cell r="M2190">
            <v>1276500</v>
          </cell>
        </row>
        <row r="2191">
          <cell r="M2191">
            <v>638160</v>
          </cell>
        </row>
        <row r="2192">
          <cell r="M2192">
            <v>57500</v>
          </cell>
        </row>
        <row r="2193">
          <cell r="M2193">
            <v>638160</v>
          </cell>
        </row>
        <row r="2194">
          <cell r="M2194">
            <v>57500</v>
          </cell>
        </row>
        <row r="2195">
          <cell r="M2195">
            <v>638160</v>
          </cell>
        </row>
        <row r="2196">
          <cell r="M2196">
            <v>57500</v>
          </cell>
        </row>
        <row r="2197">
          <cell r="M2197">
            <v>510600</v>
          </cell>
        </row>
        <row r="2198">
          <cell r="M2198">
            <v>57500</v>
          </cell>
        </row>
        <row r="2199">
          <cell r="M2199">
            <v>638160</v>
          </cell>
        </row>
        <row r="2200">
          <cell r="M2200">
            <v>57500</v>
          </cell>
        </row>
        <row r="2201">
          <cell r="M2201">
            <v>638160</v>
          </cell>
        </row>
        <row r="2202">
          <cell r="M2202">
            <v>57500</v>
          </cell>
        </row>
        <row r="2203">
          <cell r="M2203">
            <v>510600</v>
          </cell>
        </row>
        <row r="2204">
          <cell r="M2204">
            <v>1489250</v>
          </cell>
        </row>
        <row r="2205">
          <cell r="M2205">
            <v>115000</v>
          </cell>
        </row>
        <row r="2206">
          <cell r="M2206">
            <v>230000</v>
          </cell>
        </row>
        <row r="2207">
          <cell r="M2207">
            <v>440000</v>
          </cell>
        </row>
        <row r="2208">
          <cell r="M2208">
            <v>281820</v>
          </cell>
        </row>
        <row r="2209">
          <cell r="M2209">
            <v>510600</v>
          </cell>
        </row>
        <row r="2210">
          <cell r="M2210">
            <v>299000</v>
          </cell>
        </row>
        <row r="2211">
          <cell r="M2211">
            <v>425440</v>
          </cell>
        </row>
        <row r="2212">
          <cell r="M2212">
            <v>23000</v>
          </cell>
        </row>
        <row r="2213">
          <cell r="M2213">
            <v>638160</v>
          </cell>
        </row>
        <row r="2214">
          <cell r="M2214">
            <v>57500</v>
          </cell>
        </row>
        <row r="2215">
          <cell r="M2215">
            <v>638160</v>
          </cell>
        </row>
        <row r="2216">
          <cell r="M2216">
            <v>51000</v>
          </cell>
        </row>
        <row r="2217">
          <cell r="M2217">
            <v>57500</v>
          </cell>
        </row>
        <row r="2218">
          <cell r="M2218">
            <v>510600</v>
          </cell>
        </row>
        <row r="2219">
          <cell r="M2219">
            <v>330000</v>
          </cell>
        </row>
        <row r="2220">
          <cell r="M2220">
            <v>281820</v>
          </cell>
        </row>
        <row r="2221">
          <cell r="M2221">
            <v>440000</v>
          </cell>
        </row>
        <row r="2222">
          <cell r="M2222">
            <v>510600</v>
          </cell>
        </row>
        <row r="2223">
          <cell r="M2223">
            <v>46000</v>
          </cell>
        </row>
        <row r="2224">
          <cell r="M2224">
            <v>510600</v>
          </cell>
        </row>
        <row r="2225">
          <cell r="M2225">
            <v>57500</v>
          </cell>
        </row>
        <row r="2226">
          <cell r="M2226">
            <v>638160</v>
          </cell>
        </row>
        <row r="2227">
          <cell r="M2227">
            <v>57500</v>
          </cell>
        </row>
        <row r="2228">
          <cell r="M2228">
            <v>638160</v>
          </cell>
        </row>
        <row r="2229">
          <cell r="M2229">
            <v>57500</v>
          </cell>
        </row>
        <row r="2230">
          <cell r="M2230">
            <v>638160</v>
          </cell>
        </row>
        <row r="2231">
          <cell r="M2231">
            <v>57500</v>
          </cell>
        </row>
        <row r="2232">
          <cell r="M2232">
            <v>638160</v>
          </cell>
        </row>
        <row r="2233">
          <cell r="M2233">
            <v>57500</v>
          </cell>
        </row>
        <row r="2234">
          <cell r="M2234">
            <v>638160</v>
          </cell>
        </row>
        <row r="2235">
          <cell r="M2235">
            <v>57500</v>
          </cell>
        </row>
        <row r="2236">
          <cell r="M2236">
            <v>330000</v>
          </cell>
        </row>
        <row r="2237">
          <cell r="M2237">
            <v>638160</v>
          </cell>
        </row>
        <row r="2238">
          <cell r="M2238">
            <v>57500</v>
          </cell>
        </row>
        <row r="2239">
          <cell r="M2239">
            <v>638160</v>
          </cell>
        </row>
        <row r="2240">
          <cell r="M2240">
            <v>57500</v>
          </cell>
        </row>
        <row r="2241">
          <cell r="M2241">
            <v>510600</v>
          </cell>
        </row>
        <row r="2242">
          <cell r="M2242">
            <v>57500</v>
          </cell>
        </row>
        <row r="2243">
          <cell r="M2243">
            <v>0</v>
          </cell>
        </row>
        <row r="2244">
          <cell r="M2244">
            <v>170200</v>
          </cell>
        </row>
        <row r="2245">
          <cell r="M2245">
            <v>460000</v>
          </cell>
        </row>
        <row r="2246">
          <cell r="M2246">
            <v>26590</v>
          </cell>
        </row>
        <row r="2247">
          <cell r="M2247">
            <v>340000</v>
          </cell>
        </row>
        <row r="2248">
          <cell r="M2248">
            <v>187176</v>
          </cell>
        </row>
        <row r="2249">
          <cell r="M2249">
            <v>440000</v>
          </cell>
        </row>
        <row r="2250">
          <cell r="M2250">
            <v>638160</v>
          </cell>
        </row>
        <row r="2251">
          <cell r="M2251">
            <v>57500</v>
          </cell>
        </row>
        <row r="2252">
          <cell r="M2252">
            <v>638160</v>
          </cell>
        </row>
        <row r="2253">
          <cell r="M2253">
            <v>57500</v>
          </cell>
        </row>
        <row r="2254">
          <cell r="M2254">
            <v>425440</v>
          </cell>
        </row>
        <row r="2255">
          <cell r="M2255">
            <v>1276500</v>
          </cell>
        </row>
        <row r="2256">
          <cell r="M2256">
            <v>638160</v>
          </cell>
        </row>
        <row r="2257">
          <cell r="M2257">
            <v>57500</v>
          </cell>
        </row>
        <row r="2258">
          <cell r="M2258">
            <v>638160</v>
          </cell>
        </row>
        <row r="2259">
          <cell r="M2259">
            <v>57500</v>
          </cell>
        </row>
        <row r="2260">
          <cell r="M2260">
            <v>638160</v>
          </cell>
        </row>
        <row r="2261">
          <cell r="M2261">
            <v>510600</v>
          </cell>
        </row>
        <row r="2262">
          <cell r="M2262">
            <v>1276500</v>
          </cell>
        </row>
        <row r="2263">
          <cell r="M2263">
            <v>510600</v>
          </cell>
        </row>
        <row r="2264">
          <cell r="M2264">
            <v>1276500</v>
          </cell>
        </row>
        <row r="2265">
          <cell r="M2265">
            <v>1276500</v>
          </cell>
        </row>
        <row r="2266">
          <cell r="M2266">
            <v>330000</v>
          </cell>
        </row>
        <row r="2267">
          <cell r="M2267">
            <v>51000</v>
          </cell>
        </row>
        <row r="2268">
          <cell r="M2268">
            <v>638160</v>
          </cell>
        </row>
        <row r="2269">
          <cell r="M2269">
            <v>57500</v>
          </cell>
        </row>
        <row r="2270">
          <cell r="M2270">
            <v>638160</v>
          </cell>
        </row>
        <row r="2271">
          <cell r="M2271">
            <v>57500</v>
          </cell>
        </row>
        <row r="2272">
          <cell r="M2272">
            <v>510600</v>
          </cell>
        </row>
        <row r="2273">
          <cell r="M2273">
            <v>57500</v>
          </cell>
        </row>
        <row r="2274">
          <cell r="M2274">
            <v>638160</v>
          </cell>
        </row>
        <row r="2275">
          <cell r="M2275">
            <v>57500</v>
          </cell>
        </row>
        <row r="2276">
          <cell r="M2276">
            <v>1276500</v>
          </cell>
        </row>
        <row r="2277">
          <cell r="M2277">
            <v>440000</v>
          </cell>
        </row>
        <row r="2278">
          <cell r="M2278">
            <v>0</v>
          </cell>
        </row>
        <row r="2279">
          <cell r="M2279">
            <v>0</v>
          </cell>
        </row>
        <row r="2280">
          <cell r="M2280">
            <v>0</v>
          </cell>
        </row>
        <row r="2281">
          <cell r="M2281">
            <v>0</v>
          </cell>
        </row>
        <row r="2282">
          <cell r="M2282">
            <v>0</v>
          </cell>
        </row>
        <row r="2283">
          <cell r="M2283">
            <v>0</v>
          </cell>
        </row>
        <row r="2284">
          <cell r="M2284">
            <v>0</v>
          </cell>
        </row>
        <row r="2285">
          <cell r="M2285">
            <v>1276500</v>
          </cell>
        </row>
        <row r="2286">
          <cell r="M2286">
            <v>1276500</v>
          </cell>
        </row>
        <row r="2287">
          <cell r="M2287">
            <v>0</v>
          </cell>
        </row>
        <row r="2288">
          <cell r="M2288">
            <v>510600</v>
          </cell>
        </row>
        <row r="2289">
          <cell r="M2289">
            <v>510600</v>
          </cell>
        </row>
        <row r="2290">
          <cell r="M2290">
            <v>1276500</v>
          </cell>
        </row>
        <row r="2291">
          <cell r="M2291">
            <v>1276500</v>
          </cell>
        </row>
        <row r="2292">
          <cell r="M2292">
            <v>425440</v>
          </cell>
        </row>
        <row r="2293">
          <cell r="M2293">
            <v>23000</v>
          </cell>
        </row>
        <row r="2294">
          <cell r="M2294">
            <v>638160</v>
          </cell>
        </row>
        <row r="2295">
          <cell r="M2295">
            <v>57500</v>
          </cell>
        </row>
        <row r="2296">
          <cell r="M2296">
            <v>510600</v>
          </cell>
        </row>
        <row r="2297">
          <cell r="M2297">
            <v>330000</v>
          </cell>
        </row>
        <row r="2298">
          <cell r="M2298">
            <v>638160</v>
          </cell>
        </row>
        <row r="2299">
          <cell r="M2299">
            <v>57500</v>
          </cell>
        </row>
        <row r="2300">
          <cell r="M2300">
            <v>510600</v>
          </cell>
        </row>
        <row r="2301">
          <cell r="M2301">
            <v>57500</v>
          </cell>
        </row>
        <row r="2302">
          <cell r="M2302">
            <v>638160</v>
          </cell>
        </row>
        <row r="2303">
          <cell r="M2303">
            <v>57500</v>
          </cell>
        </row>
        <row r="2304">
          <cell r="M2304">
            <v>638160</v>
          </cell>
        </row>
        <row r="2305">
          <cell r="M2305">
            <v>510600</v>
          </cell>
        </row>
        <row r="2306">
          <cell r="M2306">
            <v>57500</v>
          </cell>
        </row>
        <row r="2307">
          <cell r="M2307">
            <v>638160</v>
          </cell>
        </row>
        <row r="2308">
          <cell r="M2308">
            <v>1063750</v>
          </cell>
        </row>
        <row r="2309">
          <cell r="M2309">
            <v>1276500</v>
          </cell>
        </row>
        <row r="2310">
          <cell r="M2310">
            <v>851000</v>
          </cell>
        </row>
        <row r="2311">
          <cell r="M2311">
            <v>1150000</v>
          </cell>
        </row>
        <row r="2312">
          <cell r="M2312">
            <v>510600</v>
          </cell>
        </row>
        <row r="2313">
          <cell r="M2313">
            <v>57500</v>
          </cell>
        </row>
        <row r="2314">
          <cell r="M2314">
            <v>1276500</v>
          </cell>
        </row>
        <row r="2315">
          <cell r="M2315">
            <v>0</v>
          </cell>
        </row>
        <row r="2316">
          <cell r="M2316">
            <v>1150000</v>
          </cell>
        </row>
        <row r="2317">
          <cell r="M2317">
            <v>98832736</v>
          </cell>
        </row>
        <row r="2318">
          <cell r="M2318">
            <v>1063750</v>
          </cell>
        </row>
        <row r="2319">
          <cell r="M2319">
            <v>1276500</v>
          </cell>
        </row>
        <row r="2320">
          <cell r="M2320">
            <v>851000</v>
          </cell>
        </row>
        <row r="2321">
          <cell r="M2321">
            <v>1276500</v>
          </cell>
        </row>
        <row r="2322">
          <cell r="M2322">
            <v>851000</v>
          </cell>
        </row>
        <row r="2323">
          <cell r="M2323">
            <v>1276500</v>
          </cell>
        </row>
        <row r="2324">
          <cell r="M2324">
            <v>1063750</v>
          </cell>
        </row>
        <row r="2325">
          <cell r="M2325">
            <v>0</v>
          </cell>
        </row>
        <row r="2326">
          <cell r="M2326">
            <v>638160</v>
          </cell>
        </row>
        <row r="2327">
          <cell r="M2327">
            <v>58000</v>
          </cell>
        </row>
        <row r="2328">
          <cell r="M2328">
            <v>102000</v>
          </cell>
        </row>
        <row r="2329">
          <cell r="M2329">
            <v>0</v>
          </cell>
        </row>
        <row r="2330">
          <cell r="M2330">
            <v>638160</v>
          </cell>
        </row>
        <row r="2331">
          <cell r="M2331">
            <v>57500</v>
          </cell>
        </row>
        <row r="2332">
          <cell r="M2332">
            <v>510600</v>
          </cell>
        </row>
        <row r="2333">
          <cell r="M2333">
            <v>638160</v>
          </cell>
        </row>
        <row r="2334">
          <cell r="M2334">
            <v>57500</v>
          </cell>
        </row>
        <row r="2335">
          <cell r="M2335">
            <v>638160</v>
          </cell>
        </row>
        <row r="2336">
          <cell r="M2336">
            <v>58000</v>
          </cell>
        </row>
        <row r="2337">
          <cell r="M2337">
            <v>638160</v>
          </cell>
        </row>
        <row r="2338">
          <cell r="M2338">
            <v>58000</v>
          </cell>
        </row>
        <row r="2339">
          <cell r="M2339">
            <v>510600</v>
          </cell>
        </row>
        <row r="2340">
          <cell r="M2340">
            <v>57500</v>
          </cell>
        </row>
        <row r="2341">
          <cell r="M2341">
            <v>510600</v>
          </cell>
        </row>
        <row r="2342">
          <cell r="M2342">
            <v>1276500</v>
          </cell>
        </row>
        <row r="2343">
          <cell r="M2343">
            <v>1276500</v>
          </cell>
        </row>
        <row r="2344">
          <cell r="M2344">
            <v>1276500</v>
          </cell>
        </row>
        <row r="2345">
          <cell r="M2345">
            <v>1276500</v>
          </cell>
        </row>
        <row r="2346">
          <cell r="M2346">
            <v>1276500</v>
          </cell>
        </row>
        <row r="2347">
          <cell r="M2347">
            <v>1276500</v>
          </cell>
        </row>
        <row r="2348">
          <cell r="M2348">
            <v>550000</v>
          </cell>
        </row>
        <row r="2349">
          <cell r="M2349">
            <v>281820</v>
          </cell>
        </row>
        <row r="2350">
          <cell r="M2350">
            <v>425440</v>
          </cell>
        </row>
        <row r="2351">
          <cell r="M2351">
            <v>23000</v>
          </cell>
        </row>
        <row r="2352">
          <cell r="M2352">
            <v>440000</v>
          </cell>
        </row>
        <row r="2353">
          <cell r="M2353">
            <v>281820</v>
          </cell>
        </row>
        <row r="2354">
          <cell r="M2354">
            <v>1276500</v>
          </cell>
        </row>
        <row r="2355">
          <cell r="M2355">
            <v>510600</v>
          </cell>
        </row>
        <row r="2356">
          <cell r="M2356">
            <v>638160</v>
          </cell>
        </row>
        <row r="2357">
          <cell r="M2357">
            <v>57500</v>
          </cell>
        </row>
        <row r="2358">
          <cell r="M2358">
            <v>1276500</v>
          </cell>
        </row>
        <row r="2359">
          <cell r="M2359">
            <v>1276500</v>
          </cell>
        </row>
        <row r="2360">
          <cell r="M2360">
            <v>1276500</v>
          </cell>
        </row>
        <row r="2361">
          <cell r="M2361">
            <v>510600</v>
          </cell>
        </row>
        <row r="2362">
          <cell r="M2362">
            <v>85100</v>
          </cell>
        </row>
        <row r="2363">
          <cell r="M2363">
            <v>53180</v>
          </cell>
        </row>
        <row r="2364">
          <cell r="M2364">
            <v>4255000</v>
          </cell>
        </row>
        <row r="2365">
          <cell r="M2365">
            <v>1160000</v>
          </cell>
        </row>
        <row r="2366">
          <cell r="M2366">
            <v>330000</v>
          </cell>
        </row>
        <row r="2367">
          <cell r="M2367">
            <v>440000</v>
          </cell>
        </row>
        <row r="2368">
          <cell r="M2368">
            <v>638160</v>
          </cell>
        </row>
        <row r="2369">
          <cell r="M2369">
            <v>51000</v>
          </cell>
        </row>
        <row r="2370">
          <cell r="M2370">
            <v>58000</v>
          </cell>
        </row>
        <row r="2371">
          <cell r="M2371">
            <v>510600</v>
          </cell>
        </row>
        <row r="2372">
          <cell r="M2372">
            <v>1276500</v>
          </cell>
        </row>
        <row r="2373">
          <cell r="M2373">
            <v>1276500</v>
          </cell>
        </row>
        <row r="2374">
          <cell r="M2374">
            <v>1276500</v>
          </cell>
        </row>
        <row r="2375">
          <cell r="M2375">
            <v>1276500</v>
          </cell>
        </row>
        <row r="2376">
          <cell r="M2376">
            <v>464000</v>
          </cell>
        </row>
        <row r="2377">
          <cell r="M2377">
            <v>510600</v>
          </cell>
        </row>
        <row r="2378">
          <cell r="M2378">
            <v>58000</v>
          </cell>
        </row>
        <row r="2379">
          <cell r="M2379">
            <v>638160</v>
          </cell>
        </row>
        <row r="2380">
          <cell r="M2380">
            <v>58000</v>
          </cell>
        </row>
        <row r="2381">
          <cell r="M2381">
            <v>638160</v>
          </cell>
        </row>
        <row r="2382">
          <cell r="M2382">
            <v>58000</v>
          </cell>
        </row>
        <row r="2383">
          <cell r="M2383">
            <v>2553000</v>
          </cell>
        </row>
        <row r="2384">
          <cell r="M2384">
            <v>696000</v>
          </cell>
        </row>
        <row r="2385">
          <cell r="M2385">
            <v>425440</v>
          </cell>
        </row>
        <row r="2386">
          <cell r="M2386">
            <v>638160</v>
          </cell>
        </row>
        <row r="2387">
          <cell r="M2387">
            <v>116000</v>
          </cell>
        </row>
        <row r="2388">
          <cell r="M2388">
            <v>85100</v>
          </cell>
        </row>
        <row r="2389">
          <cell r="M2389">
            <v>26590</v>
          </cell>
        </row>
        <row r="2390">
          <cell r="M2390">
            <v>638160</v>
          </cell>
        </row>
        <row r="2391">
          <cell r="M2391">
            <v>58000</v>
          </cell>
        </row>
        <row r="2392">
          <cell r="M2392">
            <v>638160</v>
          </cell>
        </row>
        <row r="2393">
          <cell r="M2393">
            <v>58000</v>
          </cell>
        </row>
        <row r="2394">
          <cell r="M2394">
            <v>510600</v>
          </cell>
        </row>
        <row r="2395">
          <cell r="M2395">
            <v>58000</v>
          </cell>
        </row>
        <row r="2396">
          <cell r="M2396">
            <v>638160</v>
          </cell>
        </row>
        <row r="2397">
          <cell r="M2397">
            <v>58000</v>
          </cell>
        </row>
        <row r="2398">
          <cell r="M2398">
            <v>1276500</v>
          </cell>
        </row>
        <row r="2399">
          <cell r="M2399">
            <v>1276500</v>
          </cell>
        </row>
        <row r="2400">
          <cell r="M2400">
            <v>1276500</v>
          </cell>
        </row>
        <row r="2401">
          <cell r="M2401">
            <v>1276500</v>
          </cell>
        </row>
        <row r="2402">
          <cell r="M2402">
            <v>1276500</v>
          </cell>
        </row>
        <row r="2403">
          <cell r="M2403">
            <v>510600</v>
          </cell>
        </row>
        <row r="2404">
          <cell r="M2404">
            <v>85100</v>
          </cell>
        </row>
        <row r="2405">
          <cell r="M2405">
            <v>51000</v>
          </cell>
        </row>
        <row r="2406">
          <cell r="M2406">
            <v>510600</v>
          </cell>
        </row>
        <row r="2407">
          <cell r="M2407">
            <v>638160</v>
          </cell>
        </row>
        <row r="2408">
          <cell r="M2408">
            <v>58000</v>
          </cell>
        </row>
        <row r="2409">
          <cell r="M2409">
            <v>330000</v>
          </cell>
        </row>
        <row r="2410">
          <cell r="M2410">
            <v>440000</v>
          </cell>
        </row>
        <row r="2411">
          <cell r="M2411">
            <v>510600</v>
          </cell>
        </row>
        <row r="2412">
          <cell r="M2412">
            <v>58000</v>
          </cell>
        </row>
        <row r="2413">
          <cell r="M2413">
            <v>53180</v>
          </cell>
        </row>
        <row r="2414">
          <cell r="M2414">
            <v>116000</v>
          </cell>
        </row>
        <row r="2415">
          <cell r="M2415">
            <v>53180</v>
          </cell>
        </row>
        <row r="2416">
          <cell r="M2416">
            <v>116000</v>
          </cell>
        </row>
        <row r="2417">
          <cell r="M2417">
            <v>42550</v>
          </cell>
        </row>
        <row r="2418">
          <cell r="M2418">
            <v>371200</v>
          </cell>
        </row>
        <row r="2419">
          <cell r="M2419">
            <v>638160</v>
          </cell>
        </row>
        <row r="2420">
          <cell r="M2420">
            <v>58000</v>
          </cell>
        </row>
        <row r="2421">
          <cell r="M2421">
            <v>638160</v>
          </cell>
        </row>
        <row r="2422">
          <cell r="M2422">
            <v>58000</v>
          </cell>
        </row>
        <row r="2423">
          <cell r="M2423">
            <v>510600</v>
          </cell>
        </row>
        <row r="2424">
          <cell r="M2424">
            <v>638160</v>
          </cell>
        </row>
        <row r="2425">
          <cell r="M2425">
            <v>58000</v>
          </cell>
        </row>
        <row r="2426">
          <cell r="M2426">
            <v>638160</v>
          </cell>
        </row>
        <row r="2427">
          <cell r="M2427">
            <v>58000</v>
          </cell>
        </row>
        <row r="2428">
          <cell r="M2428">
            <v>1276500</v>
          </cell>
        </row>
        <row r="2429">
          <cell r="M2429">
            <v>1276500</v>
          </cell>
        </row>
        <row r="2430">
          <cell r="M2430">
            <v>1276500</v>
          </cell>
        </row>
        <row r="2431">
          <cell r="M2431">
            <v>1276500</v>
          </cell>
        </row>
        <row r="2432">
          <cell r="M2432">
            <v>510600</v>
          </cell>
        </row>
        <row r="2433">
          <cell r="M2433">
            <v>440000</v>
          </cell>
        </row>
        <row r="2434">
          <cell r="M2434">
            <v>425440</v>
          </cell>
        </row>
        <row r="2435">
          <cell r="M2435">
            <v>23200</v>
          </cell>
        </row>
        <row r="2436">
          <cell r="M2436">
            <v>638160</v>
          </cell>
        </row>
        <row r="2437">
          <cell r="M2437">
            <v>58000</v>
          </cell>
        </row>
        <row r="2438">
          <cell r="M2438">
            <v>51000</v>
          </cell>
        </row>
        <row r="2439">
          <cell r="M2439">
            <v>1276500</v>
          </cell>
        </row>
        <row r="2440">
          <cell r="M2440">
            <v>510600</v>
          </cell>
        </row>
        <row r="2441">
          <cell r="M2441">
            <v>510600</v>
          </cell>
        </row>
        <row r="2442">
          <cell r="M2442">
            <v>58000</v>
          </cell>
        </row>
        <row r="2443">
          <cell r="M2443">
            <v>638160</v>
          </cell>
        </row>
        <row r="2444">
          <cell r="M2444">
            <v>58000</v>
          </cell>
        </row>
        <row r="2445">
          <cell r="M2445">
            <v>638160</v>
          </cell>
        </row>
        <row r="2446">
          <cell r="M2446">
            <v>58000</v>
          </cell>
        </row>
        <row r="2447">
          <cell r="M2447">
            <v>58000</v>
          </cell>
        </row>
        <row r="2448">
          <cell r="M2448">
            <v>330000</v>
          </cell>
        </row>
        <row r="2449">
          <cell r="M2449">
            <v>41000</v>
          </cell>
        </row>
        <row r="2450">
          <cell r="M2450">
            <v>232000</v>
          </cell>
        </row>
        <row r="2451">
          <cell r="M2451">
            <v>510600</v>
          </cell>
        </row>
        <row r="2452">
          <cell r="M2452">
            <v>53180</v>
          </cell>
        </row>
        <row r="2453">
          <cell r="M2453">
            <v>116000</v>
          </cell>
        </row>
        <row r="2454">
          <cell r="M2454">
            <v>1276500</v>
          </cell>
        </row>
        <row r="2455">
          <cell r="M2455">
            <v>638160</v>
          </cell>
        </row>
        <row r="2456">
          <cell r="M2456">
            <v>58000</v>
          </cell>
        </row>
        <row r="2457">
          <cell r="M2457">
            <v>440000</v>
          </cell>
        </row>
        <row r="2458">
          <cell r="M2458">
            <v>281820</v>
          </cell>
        </row>
        <row r="2459">
          <cell r="M2459">
            <v>510600</v>
          </cell>
        </row>
        <row r="2460">
          <cell r="M2460">
            <v>58000</v>
          </cell>
        </row>
        <row r="2461">
          <cell r="M2461">
            <v>220000</v>
          </cell>
        </row>
        <row r="2462">
          <cell r="M2462">
            <v>1276500</v>
          </cell>
        </row>
        <row r="2463">
          <cell r="M2463">
            <v>510600</v>
          </cell>
        </row>
        <row r="2464">
          <cell r="M2464">
            <v>58000</v>
          </cell>
        </row>
        <row r="2465">
          <cell r="M2465">
            <v>1276500</v>
          </cell>
        </row>
        <row r="2466">
          <cell r="M2466">
            <v>638160</v>
          </cell>
        </row>
        <row r="2467">
          <cell r="M2467">
            <v>58000</v>
          </cell>
        </row>
        <row r="2468">
          <cell r="M2468">
            <v>510600</v>
          </cell>
        </row>
        <row r="2469">
          <cell r="M2469">
            <v>638160</v>
          </cell>
        </row>
        <row r="2470">
          <cell r="M2470">
            <v>58000</v>
          </cell>
        </row>
        <row r="2471">
          <cell r="M2471">
            <v>638160</v>
          </cell>
        </row>
        <row r="2472">
          <cell r="M2472">
            <v>58000</v>
          </cell>
        </row>
        <row r="2473">
          <cell r="M2473">
            <v>1276500</v>
          </cell>
        </row>
        <row r="2474">
          <cell r="M2474">
            <v>510600</v>
          </cell>
        </row>
        <row r="2475">
          <cell r="M2475">
            <v>638160</v>
          </cell>
        </row>
        <row r="2476">
          <cell r="M2476">
            <v>58000</v>
          </cell>
        </row>
        <row r="2477">
          <cell r="M2477">
            <v>638160</v>
          </cell>
        </row>
        <row r="2478">
          <cell r="M2478">
            <v>58000</v>
          </cell>
        </row>
        <row r="2479">
          <cell r="M2479">
            <v>1276500</v>
          </cell>
        </row>
        <row r="2480">
          <cell r="M2480">
            <v>1276500</v>
          </cell>
        </row>
        <row r="2481">
          <cell r="M2481">
            <v>1276500</v>
          </cell>
        </row>
        <row r="2482">
          <cell r="M2482">
            <v>1276500</v>
          </cell>
        </row>
        <row r="2483">
          <cell r="M2483">
            <v>510600</v>
          </cell>
        </row>
        <row r="2484">
          <cell r="M2484">
            <v>440000</v>
          </cell>
        </row>
        <row r="2485">
          <cell r="M2485">
            <v>330000</v>
          </cell>
        </row>
        <row r="2486">
          <cell r="M2486">
            <v>318140</v>
          </cell>
        </row>
        <row r="2487">
          <cell r="M2487">
            <v>440000</v>
          </cell>
        </row>
        <row r="2488">
          <cell r="M2488">
            <v>26590</v>
          </cell>
        </row>
        <row r="2489">
          <cell r="M2489">
            <v>464000</v>
          </cell>
        </row>
        <row r="2490">
          <cell r="M2490">
            <v>330000</v>
          </cell>
        </row>
        <row r="2491">
          <cell r="M2491">
            <v>53180</v>
          </cell>
        </row>
        <row r="2492">
          <cell r="M2492">
            <v>638160</v>
          </cell>
        </row>
        <row r="2493">
          <cell r="M2493">
            <v>58000</v>
          </cell>
        </row>
        <row r="2494">
          <cell r="M2494">
            <v>638160</v>
          </cell>
        </row>
        <row r="2495">
          <cell r="M2495">
            <v>58000</v>
          </cell>
        </row>
        <row r="2496">
          <cell r="M2496">
            <v>510600</v>
          </cell>
        </row>
        <row r="2497">
          <cell r="M2497">
            <v>1276500</v>
          </cell>
        </row>
        <row r="2498">
          <cell r="M2498">
            <v>1276500</v>
          </cell>
        </row>
        <row r="2499">
          <cell r="M2499">
            <v>1276500</v>
          </cell>
        </row>
        <row r="2500">
          <cell r="M2500">
            <v>1276500</v>
          </cell>
        </row>
        <row r="2501">
          <cell r="M2501">
            <v>1276500</v>
          </cell>
        </row>
        <row r="2502">
          <cell r="M2502">
            <v>1276500</v>
          </cell>
        </row>
        <row r="2503">
          <cell r="M2503">
            <v>106360</v>
          </cell>
        </row>
        <row r="2504">
          <cell r="M2504">
            <v>255300</v>
          </cell>
        </row>
        <row r="2505">
          <cell r="M2505">
            <v>580000</v>
          </cell>
        </row>
        <row r="2506">
          <cell r="M2506">
            <v>330000</v>
          </cell>
        </row>
        <row r="2507">
          <cell r="M2507">
            <v>440000</v>
          </cell>
        </row>
        <row r="2508">
          <cell r="M2508">
            <v>204000</v>
          </cell>
        </row>
        <row r="2509">
          <cell r="M2509">
            <v>255300</v>
          </cell>
        </row>
        <row r="2510">
          <cell r="M2510">
            <v>510600</v>
          </cell>
        </row>
        <row r="2511">
          <cell r="M2511">
            <v>1276500</v>
          </cell>
        </row>
        <row r="2512">
          <cell r="M2512">
            <v>1276500</v>
          </cell>
        </row>
        <row r="2513">
          <cell r="M2513">
            <v>1276500</v>
          </cell>
        </row>
        <row r="2514">
          <cell r="M2514">
            <v>638160</v>
          </cell>
        </row>
        <row r="2515">
          <cell r="M2515">
            <v>58000</v>
          </cell>
        </row>
        <row r="2516">
          <cell r="M2516">
            <v>638160</v>
          </cell>
        </row>
        <row r="2517">
          <cell r="M2517">
            <v>58000</v>
          </cell>
        </row>
        <row r="2518">
          <cell r="M2518">
            <v>510600</v>
          </cell>
        </row>
        <row r="2519">
          <cell r="M2519">
            <v>58000</v>
          </cell>
        </row>
        <row r="2520">
          <cell r="M2520">
            <v>1276500</v>
          </cell>
        </row>
        <row r="2521">
          <cell r="M2521">
            <v>1276500</v>
          </cell>
        </row>
        <row r="2522">
          <cell r="M2522">
            <v>42550</v>
          </cell>
        </row>
        <row r="2523">
          <cell r="M2523">
            <v>1276500</v>
          </cell>
        </row>
        <row r="2524">
          <cell r="M2524">
            <v>638160</v>
          </cell>
        </row>
        <row r="2525">
          <cell r="M2525">
            <v>58000</v>
          </cell>
        </row>
        <row r="2526">
          <cell r="M2526">
            <v>510600</v>
          </cell>
        </row>
        <row r="2527">
          <cell r="M2527">
            <v>58000</v>
          </cell>
        </row>
        <row r="2528">
          <cell r="M2528">
            <v>638160</v>
          </cell>
        </row>
        <row r="2529">
          <cell r="M2529">
            <v>58000</v>
          </cell>
        </row>
        <row r="2530">
          <cell r="M2530">
            <v>638160</v>
          </cell>
        </row>
        <row r="2531">
          <cell r="M2531">
            <v>58000</v>
          </cell>
        </row>
        <row r="2532">
          <cell r="M2532">
            <v>440000</v>
          </cell>
        </row>
        <row r="2533">
          <cell r="M2533">
            <v>638160</v>
          </cell>
        </row>
        <row r="2534">
          <cell r="M2534">
            <v>58000</v>
          </cell>
        </row>
        <row r="2535">
          <cell r="M2535">
            <v>330000</v>
          </cell>
        </row>
        <row r="2536">
          <cell r="M2536">
            <v>1702000</v>
          </cell>
        </row>
        <row r="2537">
          <cell r="M2537">
            <v>232000</v>
          </cell>
        </row>
        <row r="2538">
          <cell r="M2538">
            <v>21272</v>
          </cell>
        </row>
        <row r="2539">
          <cell r="M2539">
            <v>638160</v>
          </cell>
        </row>
        <row r="2540">
          <cell r="M2540">
            <v>58000</v>
          </cell>
        </row>
        <row r="2541">
          <cell r="M2541">
            <v>1702000</v>
          </cell>
        </row>
        <row r="2542">
          <cell r="M2542">
            <v>510600</v>
          </cell>
        </row>
        <row r="2543">
          <cell r="M2543">
            <v>510600</v>
          </cell>
        </row>
        <row r="2544">
          <cell r="M2544">
            <v>58000</v>
          </cell>
        </row>
        <row r="2545">
          <cell r="M2545">
            <v>58000</v>
          </cell>
        </row>
        <row r="2546">
          <cell r="M2546">
            <v>638250</v>
          </cell>
        </row>
        <row r="2547">
          <cell r="M2547">
            <v>510600</v>
          </cell>
        </row>
        <row r="2548">
          <cell r="M2548">
            <v>58000</v>
          </cell>
        </row>
        <row r="2549">
          <cell r="M2549">
            <v>330000</v>
          </cell>
        </row>
        <row r="2550">
          <cell r="M2550">
            <v>440000</v>
          </cell>
        </row>
        <row r="2551">
          <cell r="M2551">
            <v>0</v>
          </cell>
        </row>
        <row r="2552">
          <cell r="M2552">
            <v>510600</v>
          </cell>
        </row>
        <row r="2553">
          <cell r="M2553">
            <v>128262782</v>
          </cell>
        </row>
        <row r="2554">
          <cell r="M2554">
            <v>464000</v>
          </cell>
        </row>
        <row r="2555">
          <cell r="M2555">
            <v>510600</v>
          </cell>
        </row>
        <row r="2556">
          <cell r="M2556">
            <v>1276500</v>
          </cell>
        </row>
        <row r="2557">
          <cell r="M2557">
            <v>1276500</v>
          </cell>
        </row>
        <row r="2558">
          <cell r="M2558">
            <v>1276500</v>
          </cell>
        </row>
        <row r="2559">
          <cell r="M2559">
            <v>1276500</v>
          </cell>
        </row>
        <row r="2560">
          <cell r="M2560">
            <v>1276500</v>
          </cell>
        </row>
        <row r="2561">
          <cell r="M2561">
            <v>1276500</v>
          </cell>
        </row>
        <row r="2562">
          <cell r="M2562">
            <v>638160</v>
          </cell>
        </row>
        <row r="2563">
          <cell r="M2563">
            <v>58000</v>
          </cell>
        </row>
        <row r="2564">
          <cell r="M2564">
            <v>638160</v>
          </cell>
        </row>
        <row r="2565">
          <cell r="M2565">
            <v>58000</v>
          </cell>
        </row>
        <row r="2566">
          <cell r="M2566">
            <v>510600</v>
          </cell>
        </row>
        <row r="2567">
          <cell r="M2567">
            <v>58000</v>
          </cell>
        </row>
        <row r="2568">
          <cell r="M2568">
            <v>638160</v>
          </cell>
        </row>
        <row r="2569">
          <cell r="M2569">
            <v>58000</v>
          </cell>
        </row>
        <row r="2570">
          <cell r="M2570">
            <v>1276500</v>
          </cell>
        </row>
        <row r="2571">
          <cell r="M2571">
            <v>1276500</v>
          </cell>
        </row>
        <row r="2572">
          <cell r="M2572">
            <v>1276500</v>
          </cell>
        </row>
        <row r="2573">
          <cell r="M2573">
            <v>1276500</v>
          </cell>
        </row>
        <row r="2574">
          <cell r="M2574">
            <v>638160</v>
          </cell>
        </row>
        <row r="2575">
          <cell r="M2575">
            <v>58000</v>
          </cell>
        </row>
        <row r="2576">
          <cell r="M2576">
            <v>1276500</v>
          </cell>
        </row>
        <row r="2577">
          <cell r="M2577">
            <v>638160</v>
          </cell>
        </row>
        <row r="2578">
          <cell r="M2578">
            <v>58000</v>
          </cell>
        </row>
        <row r="2579">
          <cell r="M2579">
            <v>510600</v>
          </cell>
        </row>
        <row r="2580">
          <cell r="M2580">
            <v>58000</v>
          </cell>
        </row>
        <row r="2581">
          <cell r="M2581">
            <v>330000</v>
          </cell>
        </row>
        <row r="2582">
          <cell r="M2582">
            <v>440000</v>
          </cell>
        </row>
        <row r="2583">
          <cell r="M2583">
            <v>1702000</v>
          </cell>
        </row>
        <row r="2584">
          <cell r="M2584">
            <v>2131800</v>
          </cell>
        </row>
        <row r="2585">
          <cell r="M2585">
            <v>638160</v>
          </cell>
        </row>
        <row r="2586">
          <cell r="M2586">
            <v>58000</v>
          </cell>
        </row>
        <row r="2587">
          <cell r="M2587">
            <v>212750</v>
          </cell>
        </row>
        <row r="2588">
          <cell r="M2588">
            <v>20400</v>
          </cell>
        </row>
        <row r="2589">
          <cell r="M2589">
            <v>638160</v>
          </cell>
        </row>
        <row r="2590">
          <cell r="M2590">
            <v>58000</v>
          </cell>
        </row>
        <row r="2591">
          <cell r="M2591">
            <v>638160</v>
          </cell>
        </row>
        <row r="2592">
          <cell r="M2592">
            <v>58000</v>
          </cell>
        </row>
        <row r="2593">
          <cell r="M2593">
            <v>638160</v>
          </cell>
        </row>
        <row r="2594">
          <cell r="M2594">
            <v>58000</v>
          </cell>
        </row>
        <row r="2595">
          <cell r="M2595">
            <v>638160</v>
          </cell>
        </row>
        <row r="2596">
          <cell r="M2596">
            <v>58000</v>
          </cell>
        </row>
        <row r="2597">
          <cell r="M2597">
            <v>212750</v>
          </cell>
        </row>
        <row r="2598">
          <cell r="M2598">
            <v>510600</v>
          </cell>
        </row>
        <row r="2599">
          <cell r="M2599">
            <v>58000</v>
          </cell>
        </row>
        <row r="2600">
          <cell r="M2600">
            <v>1276500</v>
          </cell>
        </row>
        <row r="2601">
          <cell r="M2601">
            <v>330000</v>
          </cell>
        </row>
        <row r="2602">
          <cell r="M2602">
            <v>232000</v>
          </cell>
        </row>
        <row r="2603">
          <cell r="M2603">
            <v>85100</v>
          </cell>
        </row>
        <row r="2604">
          <cell r="M2604">
            <v>26590</v>
          </cell>
        </row>
        <row r="2605">
          <cell r="M2605">
            <v>1276500</v>
          </cell>
        </row>
        <row r="2606">
          <cell r="M2606">
            <v>1276500</v>
          </cell>
        </row>
        <row r="2607">
          <cell r="M2607">
            <v>1276500</v>
          </cell>
        </row>
        <row r="2608">
          <cell r="M2608">
            <v>1276500</v>
          </cell>
        </row>
        <row r="2609">
          <cell r="M2609">
            <v>638160</v>
          </cell>
        </row>
        <row r="2610">
          <cell r="M2610">
            <v>58000</v>
          </cell>
        </row>
        <row r="2611">
          <cell r="M2611">
            <v>638160</v>
          </cell>
        </row>
        <row r="2612">
          <cell r="M2612">
            <v>58000</v>
          </cell>
        </row>
        <row r="2613">
          <cell r="M2613">
            <v>638160</v>
          </cell>
        </row>
        <row r="2614">
          <cell r="M2614">
            <v>58000</v>
          </cell>
        </row>
        <row r="2615">
          <cell r="M2615">
            <v>510600</v>
          </cell>
        </row>
        <row r="2616">
          <cell r="M2616">
            <v>58000</v>
          </cell>
        </row>
        <row r="2617">
          <cell r="M2617">
            <v>440000</v>
          </cell>
        </row>
        <row r="2618">
          <cell r="M2618">
            <v>290900</v>
          </cell>
        </row>
        <row r="2619">
          <cell r="M2619">
            <v>330000</v>
          </cell>
        </row>
        <row r="2620">
          <cell r="M2620">
            <v>290900</v>
          </cell>
        </row>
        <row r="2621">
          <cell r="M2621">
            <v>638160</v>
          </cell>
        </row>
        <row r="2622">
          <cell r="M2622">
            <v>58000</v>
          </cell>
        </row>
        <row r="2623">
          <cell r="M2623">
            <v>212750</v>
          </cell>
        </row>
        <row r="2624">
          <cell r="M2624">
            <v>510600</v>
          </cell>
        </row>
        <row r="2625">
          <cell r="M2625">
            <v>170200</v>
          </cell>
        </row>
        <row r="2626">
          <cell r="M2626">
            <v>464000</v>
          </cell>
        </row>
        <row r="2627">
          <cell r="M2627">
            <v>638160</v>
          </cell>
        </row>
        <row r="2628">
          <cell r="M2628">
            <v>58000</v>
          </cell>
        </row>
        <row r="2629">
          <cell r="M2629">
            <v>638160</v>
          </cell>
        </row>
        <row r="2630">
          <cell r="M2630">
            <v>58000</v>
          </cell>
        </row>
        <row r="2631">
          <cell r="M2631">
            <v>638160</v>
          </cell>
        </row>
        <row r="2632">
          <cell r="M2632">
            <v>58000</v>
          </cell>
        </row>
        <row r="2633">
          <cell r="M2633">
            <v>1276500</v>
          </cell>
        </row>
        <row r="2634">
          <cell r="M2634">
            <v>510600</v>
          </cell>
        </row>
        <row r="2635">
          <cell r="M2635">
            <v>58000</v>
          </cell>
        </row>
        <row r="2636">
          <cell r="M2636">
            <v>440000</v>
          </cell>
        </row>
        <row r="2637">
          <cell r="M2637">
            <v>58000</v>
          </cell>
        </row>
        <row r="2638">
          <cell r="M2638">
            <v>510600</v>
          </cell>
        </row>
        <row r="2639">
          <cell r="M2639">
            <v>58000</v>
          </cell>
        </row>
        <row r="2640">
          <cell r="M2640">
            <v>1330800</v>
          </cell>
        </row>
        <row r="2641">
          <cell r="M2641">
            <v>1276500</v>
          </cell>
        </row>
        <row r="2642">
          <cell r="M2642">
            <v>1276500</v>
          </cell>
        </row>
        <row r="2643">
          <cell r="M2643">
            <v>1276500</v>
          </cell>
        </row>
        <row r="2644">
          <cell r="M2644">
            <v>510600</v>
          </cell>
        </row>
        <row r="2645">
          <cell r="M2645">
            <v>51000</v>
          </cell>
        </row>
        <row r="2646">
          <cell r="M2646">
            <v>58000</v>
          </cell>
        </row>
        <row r="2647">
          <cell r="M2647">
            <v>330000</v>
          </cell>
        </row>
        <row r="2648">
          <cell r="M2648">
            <v>696000</v>
          </cell>
        </row>
        <row r="2649">
          <cell r="M2649">
            <v>127650</v>
          </cell>
        </row>
        <row r="2650">
          <cell r="M2650">
            <v>26590</v>
          </cell>
        </row>
        <row r="2651">
          <cell r="M2651">
            <v>1276500</v>
          </cell>
        </row>
        <row r="2652">
          <cell r="M2652">
            <v>212750</v>
          </cell>
        </row>
        <row r="2653">
          <cell r="M2653">
            <v>638160</v>
          </cell>
        </row>
        <row r="2654">
          <cell r="M2654">
            <v>58000</v>
          </cell>
        </row>
        <row r="2655">
          <cell r="M2655">
            <v>638160</v>
          </cell>
        </row>
        <row r="2656">
          <cell r="M2656">
            <v>58000</v>
          </cell>
        </row>
        <row r="2657">
          <cell r="M2657">
            <v>440000</v>
          </cell>
        </row>
        <row r="2658">
          <cell r="M2658">
            <v>330000</v>
          </cell>
        </row>
        <row r="2659">
          <cell r="M2659">
            <v>4255000</v>
          </cell>
        </row>
        <row r="2660">
          <cell r="M2660">
            <v>10636</v>
          </cell>
        </row>
        <row r="2661">
          <cell r="M2661">
            <v>638160</v>
          </cell>
        </row>
        <row r="2662">
          <cell r="M2662">
            <v>58000</v>
          </cell>
        </row>
        <row r="2663">
          <cell r="M2663">
            <v>510600</v>
          </cell>
        </row>
        <row r="2664">
          <cell r="M2664">
            <v>212750</v>
          </cell>
        </row>
        <row r="2665">
          <cell r="M2665">
            <v>58000</v>
          </cell>
        </row>
        <row r="2666">
          <cell r="M2666">
            <v>638160</v>
          </cell>
        </row>
        <row r="2667">
          <cell r="M2667">
            <v>638160</v>
          </cell>
        </row>
        <row r="2668">
          <cell r="M2668">
            <v>58000</v>
          </cell>
        </row>
        <row r="2669">
          <cell r="M2669">
            <v>638160</v>
          </cell>
        </row>
        <row r="2670">
          <cell r="M2670">
            <v>58000</v>
          </cell>
        </row>
        <row r="2671">
          <cell r="M2671">
            <v>510600</v>
          </cell>
        </row>
        <row r="2672">
          <cell r="M2672">
            <v>736320</v>
          </cell>
        </row>
        <row r="2673">
          <cell r="M2673">
            <v>62500</v>
          </cell>
        </row>
        <row r="2674">
          <cell r="M2674">
            <v>510600</v>
          </cell>
        </row>
        <row r="2675">
          <cell r="M2675">
            <v>638160</v>
          </cell>
        </row>
        <row r="2676">
          <cell r="M2676">
            <v>58000</v>
          </cell>
        </row>
        <row r="2677">
          <cell r="M2677">
            <v>638160</v>
          </cell>
        </row>
        <row r="2678">
          <cell r="M2678">
            <v>58000</v>
          </cell>
        </row>
        <row r="2679">
          <cell r="M2679">
            <v>1330800</v>
          </cell>
        </row>
        <row r="2680">
          <cell r="M2680">
            <v>1330800</v>
          </cell>
        </row>
        <row r="2681">
          <cell r="M2681">
            <v>1330800</v>
          </cell>
        </row>
        <row r="2682">
          <cell r="M2682">
            <v>1330800</v>
          </cell>
        </row>
        <row r="2683">
          <cell r="M2683">
            <v>510600</v>
          </cell>
        </row>
        <row r="2684">
          <cell r="M2684">
            <v>58000</v>
          </cell>
        </row>
        <row r="2685">
          <cell r="M2685">
            <v>1330800</v>
          </cell>
        </row>
        <row r="2686">
          <cell r="M2686">
            <v>1330800</v>
          </cell>
        </row>
        <row r="2687">
          <cell r="M2687">
            <v>330000</v>
          </cell>
        </row>
        <row r="2688">
          <cell r="M2688">
            <v>440000</v>
          </cell>
        </row>
        <row r="2689">
          <cell r="M2689">
            <v>330000</v>
          </cell>
        </row>
        <row r="2690">
          <cell r="M2690">
            <v>851000</v>
          </cell>
        </row>
        <row r="2691">
          <cell r="M2691">
            <v>696000</v>
          </cell>
        </row>
        <row r="2692">
          <cell r="M2692">
            <v>330000</v>
          </cell>
        </row>
        <row r="2693">
          <cell r="M2693">
            <v>1330800</v>
          </cell>
        </row>
        <row r="2694">
          <cell r="M2694">
            <v>1330800</v>
          </cell>
        </row>
        <row r="2695">
          <cell r="M2695">
            <v>221800</v>
          </cell>
        </row>
        <row r="2696">
          <cell r="M2696">
            <v>25000</v>
          </cell>
        </row>
        <row r="2697">
          <cell r="M2697">
            <v>510600</v>
          </cell>
        </row>
        <row r="2698">
          <cell r="M2698">
            <v>58000</v>
          </cell>
        </row>
        <row r="2699">
          <cell r="M2699">
            <v>532320</v>
          </cell>
        </row>
        <row r="2700">
          <cell r="M2700">
            <v>736320</v>
          </cell>
        </row>
        <row r="2701">
          <cell r="M2701">
            <v>62500</v>
          </cell>
        </row>
        <row r="2702">
          <cell r="M2702">
            <v>736320</v>
          </cell>
        </row>
        <row r="2703">
          <cell r="M2703">
            <v>62500</v>
          </cell>
        </row>
        <row r="2704">
          <cell r="M2704">
            <v>330000</v>
          </cell>
        </row>
        <row r="2705">
          <cell r="M2705">
            <v>290900</v>
          </cell>
        </row>
        <row r="2706">
          <cell r="M2706">
            <v>505440</v>
          </cell>
        </row>
        <row r="2707">
          <cell r="M2707">
            <v>505440</v>
          </cell>
        </row>
        <row r="2708">
          <cell r="M2708">
            <v>290900</v>
          </cell>
        </row>
        <row r="2709">
          <cell r="M2709">
            <v>532320</v>
          </cell>
        </row>
        <row r="2710">
          <cell r="M2710">
            <v>532320</v>
          </cell>
        </row>
        <row r="2711">
          <cell r="M2711">
            <v>505440</v>
          </cell>
        </row>
        <row r="2712">
          <cell r="M2712">
            <v>232000</v>
          </cell>
        </row>
        <row r="2713">
          <cell r="M2713">
            <v>85100</v>
          </cell>
        </row>
        <row r="2714">
          <cell r="M2714">
            <v>1330800</v>
          </cell>
        </row>
        <row r="2715">
          <cell r="M2715">
            <v>532320</v>
          </cell>
        </row>
        <row r="2717">
          <cell r="M2717">
            <v>1330800</v>
          </cell>
        </row>
        <row r="2718">
          <cell r="M2718">
            <v>1330800</v>
          </cell>
        </row>
        <row r="2719">
          <cell r="M2719">
            <v>221800</v>
          </cell>
        </row>
        <row r="2721">
          <cell r="M2721">
            <v>736320</v>
          </cell>
        </row>
        <row r="2722">
          <cell r="M2722">
            <v>62500</v>
          </cell>
        </row>
        <row r="2723">
          <cell r="M2723">
            <v>736320</v>
          </cell>
        </row>
        <row r="2724">
          <cell r="M2724">
            <v>736320</v>
          </cell>
        </row>
        <row r="2726">
          <cell r="M2726">
            <v>736320</v>
          </cell>
        </row>
        <row r="2727">
          <cell r="M2727">
            <v>62500</v>
          </cell>
        </row>
        <row r="2728">
          <cell r="M2728">
            <v>532320</v>
          </cell>
        </row>
        <row r="2729">
          <cell r="M2729">
            <v>379080</v>
          </cell>
        </row>
        <row r="2730">
          <cell r="M2730">
            <v>505440</v>
          </cell>
        </row>
        <row r="2731">
          <cell r="M2731">
            <v>500000</v>
          </cell>
        </row>
        <row r="2732">
          <cell r="M2732">
            <v>30680</v>
          </cell>
        </row>
        <row r="2733">
          <cell r="M2733">
            <v>532320</v>
          </cell>
        </row>
        <row r="2734">
          <cell r="M2734">
            <v>736320</v>
          </cell>
        </row>
        <row r="2735">
          <cell r="M2735">
            <v>532320</v>
          </cell>
        </row>
        <row r="2736">
          <cell r="M2736">
            <v>62500</v>
          </cell>
        </row>
        <row r="2737">
          <cell r="M2737">
            <v>532320</v>
          </cell>
        </row>
        <row r="2738">
          <cell r="M2738">
            <v>62500</v>
          </cell>
        </row>
        <row r="2739">
          <cell r="M2739">
            <v>736320</v>
          </cell>
        </row>
        <row r="2740">
          <cell r="M2740">
            <v>177440</v>
          </cell>
        </row>
        <row r="2741">
          <cell r="M2741">
            <v>500000</v>
          </cell>
        </row>
        <row r="2742">
          <cell r="M2742">
            <v>159600</v>
          </cell>
        </row>
        <row r="2743">
          <cell r="M2743">
            <v>505440</v>
          </cell>
        </row>
        <row r="2744">
          <cell r="M2744">
            <v>505440</v>
          </cell>
        </row>
        <row r="2745">
          <cell r="M2745">
            <v>532320</v>
          </cell>
        </row>
        <row r="2746">
          <cell r="M2746">
            <v>1330800</v>
          </cell>
        </row>
        <row r="2747">
          <cell r="M2747">
            <v>825164</v>
          </cell>
        </row>
        <row r="2748">
          <cell r="M2748">
            <v>490880</v>
          </cell>
        </row>
        <row r="2749">
          <cell r="M2749">
            <v>25000</v>
          </cell>
        </row>
        <row r="2750">
          <cell r="M2750">
            <v>532320</v>
          </cell>
        </row>
        <row r="2751">
          <cell r="M2751">
            <v>736320</v>
          </cell>
        </row>
        <row r="2752">
          <cell r="M2752">
            <v>62500</v>
          </cell>
        </row>
        <row r="2753">
          <cell r="M2753">
            <v>736320</v>
          </cell>
        </row>
        <row r="2754">
          <cell r="M2754">
            <v>62500</v>
          </cell>
        </row>
        <row r="2755">
          <cell r="M2755">
            <v>379080</v>
          </cell>
        </row>
        <row r="2756">
          <cell r="M2756">
            <v>736320</v>
          </cell>
        </row>
        <row r="2757">
          <cell r="M2757">
            <v>62500</v>
          </cell>
        </row>
        <row r="2758">
          <cell r="M2758">
            <v>532320</v>
          </cell>
        </row>
        <row r="2759">
          <cell r="M2759">
            <v>62500</v>
          </cell>
        </row>
        <row r="2760">
          <cell r="M2760">
            <v>379080</v>
          </cell>
        </row>
        <row r="2763">
          <cell r="M2763">
            <v>532320</v>
          </cell>
        </row>
        <row r="2764">
          <cell r="M2764">
            <v>736320</v>
          </cell>
        </row>
        <row r="2765">
          <cell r="M2765">
            <v>62500</v>
          </cell>
        </row>
        <row r="2766">
          <cell r="M2766">
            <v>532320</v>
          </cell>
        </row>
        <row r="2767">
          <cell r="M2767">
            <v>62500</v>
          </cell>
        </row>
        <row r="2768">
          <cell r="M2768">
            <v>44360</v>
          </cell>
        </row>
        <row r="2769">
          <cell r="M2769">
            <v>400000</v>
          </cell>
        </row>
        <row r="2770">
          <cell r="M2770">
            <v>250000</v>
          </cell>
        </row>
        <row r="2771">
          <cell r="M2771">
            <v>379080</v>
          </cell>
        </row>
        <row r="2772">
          <cell r="M2772">
            <v>505440</v>
          </cell>
        </row>
        <row r="2773">
          <cell r="M2773">
            <v>379080</v>
          </cell>
        </row>
        <row r="2774">
          <cell r="M2774">
            <v>127560</v>
          </cell>
        </row>
        <row r="2775">
          <cell r="M2775">
            <v>345600</v>
          </cell>
        </row>
        <row r="2776">
          <cell r="M2776">
            <v>379080</v>
          </cell>
        </row>
        <row r="2777">
          <cell r="M2777">
            <v>112316100</v>
          </cell>
        </row>
        <row r="2778">
          <cell r="M2778">
            <v>339411618</v>
          </cell>
        </row>
        <row r="2779">
          <cell r="M2779">
            <v>1169293374</v>
          </cell>
        </row>
        <row r="2780">
          <cell r="M2780">
            <v>345600</v>
          </cell>
        </row>
        <row r="2782">
          <cell r="M2782">
            <v>1571000</v>
          </cell>
        </row>
        <row r="2783">
          <cell r="M2783">
            <v>2229808</v>
          </cell>
        </row>
        <row r="2784">
          <cell r="M2784">
            <v>7982000</v>
          </cell>
        </row>
        <row r="2785">
          <cell r="M2785">
            <v>6140000</v>
          </cell>
        </row>
        <row r="2786">
          <cell r="M2786">
            <v>14855000</v>
          </cell>
        </row>
        <row r="2787">
          <cell r="M2787">
            <v>930000</v>
          </cell>
        </row>
        <row r="2788">
          <cell r="M2788">
            <v>510000</v>
          </cell>
        </row>
        <row r="2789">
          <cell r="M2789">
            <v>1702000</v>
          </cell>
        </row>
        <row r="2790">
          <cell r="M2790">
            <v>9680740</v>
          </cell>
        </row>
        <row r="2791">
          <cell r="M2791">
            <v>8912000</v>
          </cell>
        </row>
        <row r="2792">
          <cell r="M2792">
            <v>1367000</v>
          </cell>
        </row>
        <row r="2793">
          <cell r="M2793">
            <v>0</v>
          </cell>
        </row>
        <row r="2794">
          <cell r="M2794">
            <v>55879548</v>
          </cell>
        </row>
        <row r="2795">
          <cell r="M2795">
            <v>21001000</v>
          </cell>
        </row>
        <row r="2796">
          <cell r="M2796">
            <v>8252000</v>
          </cell>
        </row>
        <row r="2797">
          <cell r="M2797">
            <v>7890000</v>
          </cell>
        </row>
        <row r="2798">
          <cell r="M2798">
            <v>477500</v>
          </cell>
        </row>
        <row r="2799">
          <cell r="M2799">
            <v>1684940</v>
          </cell>
        </row>
        <row r="2800">
          <cell r="M2800">
            <v>97674824</v>
          </cell>
        </row>
        <row r="2801">
          <cell r="M2801">
            <v>3517000</v>
          </cell>
        </row>
        <row r="2802">
          <cell r="M2802">
            <v>14583000</v>
          </cell>
        </row>
        <row r="2803">
          <cell r="M2803">
            <v>1300000</v>
          </cell>
        </row>
        <row r="2804">
          <cell r="M2804">
            <v>0</v>
          </cell>
        </row>
        <row r="2805">
          <cell r="M2805">
            <v>156380264</v>
          </cell>
        </row>
        <row r="2806">
          <cell r="M2806">
            <v>1537000</v>
          </cell>
        </row>
        <row r="2807">
          <cell r="M2807">
            <v>4153000</v>
          </cell>
        </row>
        <row r="2808">
          <cell r="M2808">
            <v>850000</v>
          </cell>
        </row>
        <row r="2809">
          <cell r="M2809">
            <v>2070000</v>
          </cell>
        </row>
        <row r="2810">
          <cell r="M2810">
            <v>6390908</v>
          </cell>
        </row>
        <row r="2811">
          <cell r="M2811">
            <v>3851000</v>
          </cell>
        </row>
        <row r="2812">
          <cell r="M2812">
            <v>4780908</v>
          </cell>
        </row>
        <row r="2813">
          <cell r="M2813">
            <v>40861389</v>
          </cell>
        </row>
        <row r="2814">
          <cell r="M2814">
            <v>2375000</v>
          </cell>
        </row>
        <row r="2815">
          <cell r="M2815">
            <v>1400000</v>
          </cell>
        </row>
        <row r="2816">
          <cell r="M2816">
            <v>1315000</v>
          </cell>
        </row>
        <row r="2817">
          <cell r="M2817">
            <v>3725000</v>
          </cell>
        </row>
        <row r="2818">
          <cell r="M2818">
            <v>4725000</v>
          </cell>
        </row>
        <row r="2819">
          <cell r="M2819">
            <v>5311000</v>
          </cell>
        </row>
        <row r="2820">
          <cell r="M2820">
            <v>8500000</v>
          </cell>
        </row>
        <row r="2821">
          <cell r="M2821">
            <v>15236360</v>
          </cell>
        </row>
        <row r="2822">
          <cell r="M2822">
            <v>15183817</v>
          </cell>
        </row>
        <row r="2823">
          <cell r="M2823">
            <v>22769621</v>
          </cell>
        </row>
        <row r="2824">
          <cell r="M2824">
            <v>319341377</v>
          </cell>
        </row>
        <row r="2825">
          <cell r="M2825">
            <v>145035003</v>
          </cell>
        </row>
        <row r="2826">
          <cell r="M2826">
            <v>357294815</v>
          </cell>
        </row>
        <row r="2827">
          <cell r="M2827">
            <v>6420000</v>
          </cell>
        </row>
        <row r="2828">
          <cell r="M2828">
            <v>2900000</v>
          </cell>
        </row>
        <row r="2829">
          <cell r="M2829">
            <v>6420000</v>
          </cell>
        </row>
        <row r="2830">
          <cell r="M2830">
            <v>2900000</v>
          </cell>
        </row>
        <row r="2831">
          <cell r="M2831">
            <v>7442341</v>
          </cell>
        </row>
        <row r="2832">
          <cell r="M2832">
            <v>8735400</v>
          </cell>
        </row>
        <row r="2833">
          <cell r="M2833">
            <v>13753854</v>
          </cell>
        </row>
        <row r="2834">
          <cell r="M2834">
            <v>11962750</v>
          </cell>
        </row>
        <row r="2835">
          <cell r="M2835">
            <v>2155000</v>
          </cell>
        </row>
        <row r="2836">
          <cell r="M2836">
            <v>1863500</v>
          </cell>
        </row>
        <row r="2837">
          <cell r="M2837">
            <v>53369345</v>
          </cell>
        </row>
        <row r="2838">
          <cell r="M2838">
            <v>1863500</v>
          </cell>
        </row>
        <row r="2839">
          <cell r="M2839">
            <v>3282500</v>
          </cell>
        </row>
        <row r="2840">
          <cell r="M2840">
            <v>2052500</v>
          </cell>
        </row>
        <row r="2841">
          <cell r="M2841">
            <v>3600000</v>
          </cell>
        </row>
        <row r="2842">
          <cell r="M2842">
            <v>1250000</v>
          </cell>
        </row>
        <row r="2843">
          <cell r="M2843">
            <v>1450000</v>
          </cell>
        </row>
        <row r="2844">
          <cell r="M2844">
            <v>6246500</v>
          </cell>
        </row>
        <row r="2845">
          <cell r="M2845">
            <v>2600000</v>
          </cell>
        </row>
        <row r="2846">
          <cell r="M2846">
            <v>736000</v>
          </cell>
        </row>
        <row r="2847">
          <cell r="M2847">
            <v>3020900</v>
          </cell>
        </row>
        <row r="2848">
          <cell r="M2848">
            <v>57500</v>
          </cell>
        </row>
        <row r="2849">
          <cell r="M2849">
            <v>420000</v>
          </cell>
        </row>
        <row r="2850">
          <cell r="M2850">
            <v>1510000</v>
          </cell>
        </row>
        <row r="2851">
          <cell r="M2851">
            <v>2925473</v>
          </cell>
        </row>
        <row r="2852">
          <cell r="M2852">
            <v>2916000</v>
          </cell>
        </row>
        <row r="2853">
          <cell r="M2853">
            <v>2916000</v>
          </cell>
        </row>
        <row r="2854">
          <cell r="M2854">
            <v>8686000</v>
          </cell>
        </row>
        <row r="2855">
          <cell r="M2855">
            <v>1250000</v>
          </cell>
        </row>
        <row r="2856">
          <cell r="M2856">
            <v>45532873</v>
          </cell>
        </row>
        <row r="2857">
          <cell r="M2857">
            <v>1930000</v>
          </cell>
        </row>
        <row r="2858">
          <cell r="M2858">
            <v>45532873</v>
          </cell>
        </row>
        <row r="2859">
          <cell r="M2859">
            <v>1930000</v>
          </cell>
        </row>
        <row r="2860">
          <cell r="M2860">
            <v>15624600</v>
          </cell>
        </row>
        <row r="2861">
          <cell r="M2861">
            <v>1142000</v>
          </cell>
        </row>
        <row r="2862">
          <cell r="M2862">
            <v>11347000</v>
          </cell>
        </row>
        <row r="2863">
          <cell r="M2863">
            <v>4687000</v>
          </cell>
        </row>
        <row r="2864">
          <cell r="M2864">
            <v>1004000</v>
          </cell>
        </row>
        <row r="2865">
          <cell r="M2865">
            <v>2900000</v>
          </cell>
        </row>
        <row r="2866">
          <cell r="M2866">
            <v>2120000</v>
          </cell>
        </row>
        <row r="2867">
          <cell r="M2867">
            <v>7190000</v>
          </cell>
        </row>
        <row r="2868">
          <cell r="M2868">
            <v>1880000</v>
          </cell>
        </row>
        <row r="2869">
          <cell r="M2869">
            <v>4690762</v>
          </cell>
        </row>
        <row r="2870">
          <cell r="M2870">
            <v>3070000</v>
          </cell>
        </row>
        <row r="2871">
          <cell r="M2871">
            <v>45286873</v>
          </cell>
        </row>
        <row r="2872">
          <cell r="M2872">
            <v>1930000</v>
          </cell>
        </row>
        <row r="2873">
          <cell r="M2873">
            <v>15624600</v>
          </cell>
        </row>
        <row r="2874">
          <cell r="M2874">
            <v>57585362</v>
          </cell>
        </row>
        <row r="2875">
          <cell r="M2875">
            <v>156487580</v>
          </cell>
        </row>
        <row r="2876">
          <cell r="M2876">
            <v>4687000</v>
          </cell>
        </row>
        <row r="2877">
          <cell r="M2877">
            <v>3748062465.4449997</v>
          </cell>
        </row>
        <row r="2878">
          <cell r="M2878">
            <v>2900000</v>
          </cell>
        </row>
        <row r="2879">
          <cell r="M2879">
            <v>57585362</v>
          </cell>
        </row>
        <row r="2880">
          <cell r="M2880">
            <v>156487580</v>
          </cell>
        </row>
        <row r="2881">
          <cell r="M2881" t="str">
            <v>Nhiªn  
liÖu</v>
          </cell>
        </row>
        <row r="2882">
          <cell r="M2882">
            <v>156487580</v>
          </cell>
        </row>
        <row r="2884">
          <cell r="M2884">
            <v>3748062465.4449997</v>
          </cell>
        </row>
        <row r="2886">
          <cell r="M2886" t="str">
            <v>Nhiªn  
liÖu</v>
          </cell>
        </row>
        <row r="2888">
          <cell r="M2888" t="str">
            <v>Nhiªn  
liÖu</v>
          </cell>
        </row>
        <row r="2894">
          <cell r="M2894">
            <v>42634600</v>
          </cell>
        </row>
        <row r="2895">
          <cell r="M2895">
            <v>413654765</v>
          </cell>
        </row>
        <row r="2896">
          <cell r="M2896">
            <v>0</v>
          </cell>
        </row>
        <row r="2897">
          <cell r="M2897">
            <v>2774663920.4449997</v>
          </cell>
        </row>
        <row r="2900">
          <cell r="M2900">
            <v>413654765</v>
          </cell>
        </row>
        <row r="2901">
          <cell r="M2901">
            <v>0</v>
          </cell>
        </row>
        <row r="2902">
          <cell r="M2902">
            <v>413654765</v>
          </cell>
        </row>
        <row r="2903">
          <cell r="M2903">
            <v>0</v>
          </cell>
        </row>
        <row r="2910">
          <cell r="M2910">
            <v>1803348127</v>
          </cell>
        </row>
        <row r="2911">
          <cell r="M2911">
            <v>1457228402</v>
          </cell>
        </row>
        <row r="2915">
          <cell r="M2915">
            <v>1803348127</v>
          </cell>
        </row>
        <row r="2916">
          <cell r="M2916">
            <v>1457228402</v>
          </cell>
        </row>
        <row r="2917">
          <cell r="M2917">
            <v>1803348127</v>
          </cell>
        </row>
        <row r="2918">
          <cell r="M2918">
            <v>1457228402</v>
          </cell>
        </row>
        <row r="2925">
          <cell r="M2925">
            <v>0</v>
          </cell>
        </row>
        <row r="2926">
          <cell r="M2926">
            <v>-1169293374</v>
          </cell>
        </row>
        <row r="2930">
          <cell r="M2930">
            <v>0</v>
          </cell>
        </row>
        <row r="2931">
          <cell r="M2931">
            <v>-1169293374</v>
          </cell>
        </row>
        <row r="2932">
          <cell r="M2932">
            <v>0</v>
          </cell>
        </row>
        <row r="2933">
          <cell r="M2933">
            <v>-1169293374</v>
          </cell>
        </row>
        <row r="2945">
          <cell r="M2945">
            <v>0</v>
          </cell>
        </row>
        <row r="2946">
          <cell r="M2946">
            <v>-1169293374</v>
          </cell>
        </row>
        <row r="2992">
          <cell r="M2992">
            <v>791662125</v>
          </cell>
        </row>
        <row r="2993">
          <cell r="M2993">
            <v>274876835</v>
          </cell>
        </row>
        <row r="2994">
          <cell r="M2994">
            <v>52006430</v>
          </cell>
        </row>
        <row r="2995">
          <cell r="M2995">
            <v>107930100</v>
          </cell>
        </row>
        <row r="2996">
          <cell r="M2996">
            <v>631725595</v>
          </cell>
        </row>
        <row r="2997">
          <cell r="M2997">
            <v>791023875</v>
          </cell>
        </row>
        <row r="2998">
          <cell r="M2998">
            <v>274876835</v>
          </cell>
        </row>
        <row r="2999">
          <cell r="M2999">
            <v>791023875</v>
          </cell>
        </row>
        <row r="3000">
          <cell r="M3000">
            <v>274876835</v>
          </cell>
        </row>
        <row r="3001">
          <cell r="M3001">
            <v>52006430</v>
          </cell>
        </row>
        <row r="3002">
          <cell r="M3002">
            <v>107930100</v>
          </cell>
        </row>
        <row r="3003">
          <cell r="M3003">
            <v>631087345</v>
          </cell>
        </row>
        <row r="3011">
          <cell r="M3011">
            <v>0</v>
          </cell>
        </row>
        <row r="3012">
          <cell r="M3012">
            <v>661139975</v>
          </cell>
        </row>
        <row r="3013">
          <cell r="M3013">
            <v>279723435</v>
          </cell>
        </row>
        <row r="3016">
          <cell r="M3016">
            <v>0</v>
          </cell>
        </row>
        <row r="3018">
          <cell r="M3018">
            <v>0</v>
          </cell>
        </row>
        <row r="3036">
          <cell r="M3036">
            <v>209509310</v>
          </cell>
        </row>
        <row r="3041">
          <cell r="M3041">
            <v>208871060</v>
          </cell>
        </row>
        <row r="3043">
          <cell r="M3043">
            <v>208871060</v>
          </cell>
        </row>
        <row r="3045">
          <cell r="M3045">
            <v>208871060</v>
          </cell>
        </row>
        <row r="3047">
          <cell r="M3047">
            <v>1520</v>
          </cell>
        </row>
        <row r="3051">
          <cell r="M3051">
            <v>1180</v>
          </cell>
        </row>
        <row r="3052">
          <cell r="M3052">
            <v>670</v>
          </cell>
        </row>
        <row r="3060">
          <cell r="M3060">
            <v>208871060</v>
          </cell>
        </row>
        <row r="3083">
          <cell r="M3083">
            <v>307275980</v>
          </cell>
        </row>
        <row r="3088">
          <cell r="M3088">
            <v>307275980</v>
          </cell>
        </row>
        <row r="3090">
          <cell r="M3090">
            <v>307275980</v>
          </cell>
        </row>
        <row r="3092">
          <cell r="M3092">
            <v>307275980</v>
          </cell>
        </row>
        <row r="3093">
          <cell r="M3093">
            <v>1030</v>
          </cell>
        </row>
        <row r="3097">
          <cell r="M3097">
            <v>890</v>
          </cell>
        </row>
        <row r="3098">
          <cell r="M3098">
            <v>1375</v>
          </cell>
        </row>
        <row r="3107">
          <cell r="M3107">
            <v>172545480</v>
          </cell>
        </row>
        <row r="12581">
          <cell r="M12581">
            <v>268800</v>
          </cell>
        </row>
        <row r="12582">
          <cell r="M12582">
            <v>571500</v>
          </cell>
        </row>
        <row r="24873">
          <cell r="M24873">
            <v>186200</v>
          </cell>
        </row>
        <row r="34741">
          <cell r="M34741">
            <v>1267500</v>
          </cell>
        </row>
        <row r="39773">
          <cell r="M39773">
            <v>222250</v>
          </cell>
        </row>
        <row r="65471">
          <cell r="M65471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ESTI_"/>
      <sheetName val="DI_ESTI"/>
      <sheetName val="?? MTL"/>
      <sheetName val="?? DI"/>
    </sheetNames>
    <sheetDataSet>
      <sheetData sheetId="0" refreshError="1"/>
      <sheetData sheetId="1" refreshError="1"/>
      <sheetData sheetId="2" refreshError="1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N"/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CHITIET VL-N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T"/>
      <sheetName val="BB-KT"/>
      <sheetName val="Phamcap"/>
      <sheetName val="XL4Poppy"/>
    </sheetNames>
    <sheetDataSet>
      <sheetData sheetId="0"/>
      <sheetData sheetId="1"/>
      <sheetData sheetId="2" refreshError="1">
        <row r="6">
          <cell r="A6" t="str">
            <v>a</v>
          </cell>
          <cell r="B6" t="str">
            <v>Than côc</v>
          </cell>
        </row>
        <row r="7">
          <cell r="A7" t="str">
            <v>a1</v>
          </cell>
          <cell r="B7" t="str">
            <v>Côc 2a</v>
          </cell>
          <cell r="C7">
            <v>690</v>
          </cell>
          <cell r="D7">
            <v>1.8818181818181816</v>
          </cell>
        </row>
        <row r="8">
          <cell r="A8" t="str">
            <v>a2</v>
          </cell>
          <cell r="B8" t="str">
            <v>Côc 2b</v>
          </cell>
          <cell r="C8">
            <v>660</v>
          </cell>
          <cell r="D8">
            <v>1.7999999999999998</v>
          </cell>
        </row>
        <row r="9">
          <cell r="A9" t="str">
            <v>a3</v>
          </cell>
          <cell r="B9" t="str">
            <v>Côc 3</v>
          </cell>
          <cell r="C9">
            <v>960</v>
          </cell>
          <cell r="D9">
            <v>2.6181818181818182</v>
          </cell>
        </row>
        <row r="10">
          <cell r="A10" t="str">
            <v>a4</v>
          </cell>
          <cell r="B10" t="str">
            <v>Côc 4a</v>
          </cell>
          <cell r="C10">
            <v>870</v>
          </cell>
          <cell r="D10">
            <v>2.3727272727272726</v>
          </cell>
        </row>
        <row r="11">
          <cell r="A11" t="str">
            <v>a5</v>
          </cell>
          <cell r="B11" t="str">
            <v>Côc 4b</v>
          </cell>
          <cell r="C11">
            <v>600</v>
          </cell>
          <cell r="D11">
            <v>1.6363636363636362</v>
          </cell>
        </row>
        <row r="12">
          <cell r="A12" t="str">
            <v>a6</v>
          </cell>
          <cell r="B12" t="str">
            <v>Côc 5a</v>
          </cell>
          <cell r="C12">
            <v>760</v>
          </cell>
          <cell r="D12">
            <v>2.0727272727272728</v>
          </cell>
        </row>
        <row r="13">
          <cell r="A13" t="str">
            <v>a7</v>
          </cell>
          <cell r="B13" t="str">
            <v>Côc 5b</v>
          </cell>
          <cell r="C13">
            <v>580</v>
          </cell>
          <cell r="D13">
            <v>1.5818181818181818</v>
          </cell>
        </row>
        <row r="14">
          <cell r="A14" t="str">
            <v>a8</v>
          </cell>
          <cell r="B14" t="str">
            <v>Côc x«</v>
          </cell>
          <cell r="C14">
            <v>620</v>
          </cell>
          <cell r="D14">
            <v>1.6909090909090909</v>
          </cell>
        </row>
        <row r="15">
          <cell r="A15" t="str">
            <v xml:space="preserve">b </v>
          </cell>
          <cell r="B15" t="str">
            <v>Than c¸m</v>
          </cell>
        </row>
        <row r="16">
          <cell r="A16" t="str">
            <v>b1</v>
          </cell>
          <cell r="B16" t="str">
            <v>C¸m 1</v>
          </cell>
          <cell r="C16">
            <v>405</v>
          </cell>
          <cell r="D16">
            <v>1.1045454545454545</v>
          </cell>
        </row>
        <row r="17">
          <cell r="A17" t="str">
            <v>b2</v>
          </cell>
          <cell r="B17" t="str">
            <v>C¸m 2</v>
          </cell>
          <cell r="C17">
            <v>395</v>
          </cell>
          <cell r="D17">
            <v>1.0772727272727272</v>
          </cell>
        </row>
        <row r="18">
          <cell r="A18" t="str">
            <v>b30</v>
          </cell>
          <cell r="B18" t="str">
            <v>C¸m 3 (a,b,c)</v>
          </cell>
          <cell r="C18">
            <v>366.66666666666669</v>
          </cell>
          <cell r="D18">
            <v>1</v>
          </cell>
        </row>
        <row r="19">
          <cell r="A19" t="str">
            <v>b3</v>
          </cell>
          <cell r="B19" t="str">
            <v>C¸m 3a</v>
          </cell>
          <cell r="C19">
            <v>380</v>
          </cell>
          <cell r="D19">
            <v>1.0363636363636364</v>
          </cell>
        </row>
        <row r="20">
          <cell r="A20" t="str">
            <v>b4</v>
          </cell>
          <cell r="B20" t="str">
            <v>C¸m 3b</v>
          </cell>
          <cell r="C20">
            <v>365</v>
          </cell>
          <cell r="D20">
            <v>0.99545454545454537</v>
          </cell>
        </row>
        <row r="21">
          <cell r="A21" t="str">
            <v>b5</v>
          </cell>
          <cell r="B21" t="str">
            <v>C¸m 3c</v>
          </cell>
          <cell r="C21">
            <v>355</v>
          </cell>
          <cell r="D21">
            <v>0.96818181818181814</v>
          </cell>
        </row>
        <row r="22">
          <cell r="A22" t="str">
            <v>b60</v>
          </cell>
          <cell r="B22" t="str">
            <v>C¸m 4 (a,b)</v>
          </cell>
          <cell r="C22">
            <v>312.5</v>
          </cell>
          <cell r="D22">
            <v>0.85227272727272718</v>
          </cell>
        </row>
        <row r="23">
          <cell r="A23" t="str">
            <v>b6</v>
          </cell>
          <cell r="B23" t="str">
            <v>C¸m 4a</v>
          </cell>
          <cell r="C23">
            <v>315</v>
          </cell>
          <cell r="D23">
            <v>0.85909090909090902</v>
          </cell>
        </row>
        <row r="24">
          <cell r="A24" t="str">
            <v>b7</v>
          </cell>
          <cell r="B24" t="str">
            <v>C¸m 4b</v>
          </cell>
          <cell r="C24">
            <v>310</v>
          </cell>
          <cell r="D24">
            <v>0.84545454545454546</v>
          </cell>
        </row>
        <row r="25">
          <cell r="A25" t="str">
            <v>b8</v>
          </cell>
          <cell r="B25" t="str">
            <v>C¸m 5</v>
          </cell>
          <cell r="C25">
            <v>285</v>
          </cell>
          <cell r="D25">
            <v>0.77727272727272723</v>
          </cell>
        </row>
        <row r="26">
          <cell r="A26" t="str">
            <v>b90</v>
          </cell>
          <cell r="B26" t="str">
            <v>C¸m 6 (a,b)</v>
          </cell>
          <cell r="C26">
            <v>217</v>
          </cell>
          <cell r="D26">
            <v>0.5918181818181818</v>
          </cell>
        </row>
        <row r="27">
          <cell r="A27" t="str">
            <v>b9</v>
          </cell>
          <cell r="B27" t="str">
            <v>C¸m 6a</v>
          </cell>
          <cell r="C27">
            <v>222</v>
          </cell>
          <cell r="D27">
            <v>0.60545454545454547</v>
          </cell>
        </row>
        <row r="28">
          <cell r="A28" t="str">
            <v>b10</v>
          </cell>
          <cell r="B28" t="str">
            <v>C¸m 6b</v>
          </cell>
          <cell r="C28">
            <v>212</v>
          </cell>
          <cell r="D28">
            <v>0.57818181818181813</v>
          </cell>
        </row>
        <row r="29">
          <cell r="A29" t="str">
            <v>c</v>
          </cell>
          <cell r="B29" t="str">
            <v>Than kh¸c</v>
          </cell>
        </row>
        <row r="30">
          <cell r="A30" t="str">
            <v>c1</v>
          </cell>
          <cell r="B30" t="str">
            <v>Than Ak=45-50%</v>
          </cell>
          <cell r="C30">
            <v>175</v>
          </cell>
          <cell r="D30">
            <v>0.47727272727272724</v>
          </cell>
        </row>
        <row r="31">
          <cell r="A31" t="str">
            <v>c2</v>
          </cell>
          <cell r="B31" t="str">
            <v>Than Ak&gt;50%</v>
          </cell>
          <cell r="C31">
            <v>150</v>
          </cell>
          <cell r="D31">
            <v>0.40909090909090906</v>
          </cell>
        </row>
        <row r="32">
          <cell r="A32" t="str">
            <v>d</v>
          </cell>
          <cell r="B32" t="str">
            <v>Nguyªn khai</v>
          </cell>
        </row>
        <row r="33">
          <cell r="A33" t="str">
            <v>d1</v>
          </cell>
          <cell r="B33" t="str">
            <v>Ng.khai giao NMT</v>
          </cell>
          <cell r="C33">
            <v>204.8</v>
          </cell>
          <cell r="D33">
            <v>0.55854545454545457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B"/>
      <sheetName val="BB-HB"/>
      <sheetName val="Phamcap"/>
      <sheetName val="XL4Poppy"/>
    </sheetNames>
    <sheetDataSet>
      <sheetData sheetId="0"/>
      <sheetData sheetId="1"/>
      <sheetData sheetId="2"/>
      <sheetData sheetId="3" refreshError="1">
        <row r="9">
          <cell r="C9" t="b">
            <v>1</v>
          </cell>
        </row>
        <row r="26">
          <cell r="A26" t="b">
            <v>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Xuat152"/>
      <sheetName val="N - X - T - 152"/>
      <sheetName val="Nhap152"/>
      <sheetName val="Nhap153"/>
      <sheetName val="Xuat153"/>
      <sheetName val="SO CHI TIET TUNG PX"/>
      <sheetName val="N - X - T - 153"/>
      <sheetName val="BKE8 - 152"/>
      <sheetName val="BKE8 - 153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00000000"/>
      <sheetName val="XL4Poppy"/>
      <sheetName val="Sheet1"/>
      <sheetName val="XL4Test5"/>
      <sheetName val=""/>
    </sheetNames>
    <sheetDataSet>
      <sheetData sheetId="0"/>
      <sheetData sheetId="1" refreshError="1">
        <row r="1">
          <cell r="G1" t="str">
            <v xml:space="preserve">2Khai th¸c Lthiªn </v>
          </cell>
        </row>
        <row r="5">
          <cell r="G5" t="str">
            <v>liªn kÕt m·</v>
          </cell>
        </row>
        <row r="6">
          <cell r="G6" t="str">
            <v/>
          </cell>
        </row>
        <row r="7">
          <cell r="G7" t="str">
            <v>1Lß CBSX</v>
          </cell>
        </row>
        <row r="8">
          <cell r="G8" t="str">
            <v>1Lß CBSX</v>
          </cell>
        </row>
        <row r="9">
          <cell r="G9" t="str">
            <v>1Lß CBSX</v>
          </cell>
        </row>
        <row r="10">
          <cell r="G10" t="str">
            <v>1Lß CBSX</v>
          </cell>
        </row>
        <row r="11">
          <cell r="G11" t="str">
            <v>1Lß CBSX</v>
          </cell>
        </row>
        <row r="12">
          <cell r="G12" t="str">
            <v>1KhÊu than</v>
          </cell>
        </row>
        <row r="13">
          <cell r="G13" t="str">
            <v>1KhÊu than</v>
          </cell>
        </row>
        <row r="14">
          <cell r="G14" t="str">
            <v>1KhÊu than</v>
          </cell>
        </row>
        <row r="15">
          <cell r="G15" t="str">
            <v>1KhÊu than</v>
          </cell>
        </row>
        <row r="16">
          <cell r="G16" t="str">
            <v>1Lß CBSX</v>
          </cell>
        </row>
        <row r="17">
          <cell r="G17" t="str">
            <v>1Lß CBSX</v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>1Lß CBSX</v>
          </cell>
        </row>
        <row r="21">
          <cell r="G21" t="str">
            <v>1KhÊu than</v>
          </cell>
        </row>
        <row r="22">
          <cell r="G22" t="str">
            <v>1KhÊu than</v>
          </cell>
        </row>
        <row r="23">
          <cell r="G23" t="str">
            <v>1Lß CBSX</v>
          </cell>
        </row>
        <row r="24">
          <cell r="G24" t="str">
            <v>1Lß CBSX</v>
          </cell>
        </row>
        <row r="25">
          <cell r="G25" t="str">
            <v>1Lß CBSX</v>
          </cell>
        </row>
        <row r="26">
          <cell r="G26" t="str">
            <v>1Lß CBSX</v>
          </cell>
        </row>
        <row r="27">
          <cell r="G27" t="str">
            <v>1Lß CBSX</v>
          </cell>
        </row>
        <row r="28">
          <cell r="G28" t="str">
            <v>1Lß CBSX</v>
          </cell>
        </row>
        <row r="29">
          <cell r="G29" t="str">
            <v>1Lß CBSX</v>
          </cell>
        </row>
        <row r="30">
          <cell r="G30" t="str">
            <v>1KhÊu than</v>
          </cell>
        </row>
        <row r="31">
          <cell r="G31" t="str">
            <v>1KhÊu than</v>
          </cell>
        </row>
        <row r="32">
          <cell r="G32" t="str">
            <v/>
          </cell>
        </row>
        <row r="33">
          <cell r="G33" t="str">
            <v/>
          </cell>
        </row>
        <row r="34">
          <cell r="G34" t="str">
            <v/>
          </cell>
        </row>
        <row r="35">
          <cell r="G35" t="str">
            <v/>
          </cell>
        </row>
        <row r="36">
          <cell r="G36" t="str">
            <v/>
          </cell>
        </row>
        <row r="37">
          <cell r="G37" t="str">
            <v/>
          </cell>
        </row>
        <row r="38">
          <cell r="G38" t="str">
            <v/>
          </cell>
        </row>
        <row r="39">
          <cell r="G39" t="str">
            <v/>
          </cell>
        </row>
        <row r="40">
          <cell r="G40" t="str">
            <v/>
          </cell>
        </row>
        <row r="41">
          <cell r="G41" t="str">
            <v/>
          </cell>
        </row>
        <row r="42">
          <cell r="G42" t="str">
            <v/>
          </cell>
        </row>
        <row r="43">
          <cell r="G43" t="str">
            <v/>
          </cell>
        </row>
        <row r="44">
          <cell r="G44" t="str">
            <v/>
          </cell>
        </row>
        <row r="45">
          <cell r="G45" t="str">
            <v/>
          </cell>
        </row>
        <row r="46">
          <cell r="G46" t="str">
            <v/>
          </cell>
        </row>
        <row r="47">
          <cell r="G47" t="str">
            <v/>
          </cell>
        </row>
        <row r="48">
          <cell r="G48" t="str">
            <v/>
          </cell>
        </row>
        <row r="49">
          <cell r="G49" t="str">
            <v/>
          </cell>
        </row>
        <row r="50">
          <cell r="G50" t="str">
            <v/>
          </cell>
        </row>
        <row r="51">
          <cell r="G51" t="str">
            <v>1KhÊu than</v>
          </cell>
        </row>
        <row r="52">
          <cell r="G52" t="str">
            <v>1KhÊu than</v>
          </cell>
        </row>
        <row r="53">
          <cell r="G53" t="str">
            <v>1KhÊu than</v>
          </cell>
        </row>
        <row r="54">
          <cell r="G54" t="str">
            <v>1KhÊu than</v>
          </cell>
        </row>
        <row r="55">
          <cell r="G55" t="str">
            <v>1KhÊu than</v>
          </cell>
        </row>
        <row r="56">
          <cell r="G56" t="str">
            <v>1KhÊu than</v>
          </cell>
        </row>
        <row r="57">
          <cell r="G57" t="str">
            <v>1KhÊu than</v>
          </cell>
        </row>
        <row r="58">
          <cell r="G58" t="str">
            <v>1KhÊu than</v>
          </cell>
        </row>
        <row r="59">
          <cell r="G59" t="str">
            <v>1KhÊu than</v>
          </cell>
        </row>
        <row r="60">
          <cell r="G60" t="str">
            <v>1KhÊu than</v>
          </cell>
        </row>
        <row r="61">
          <cell r="G61" t="str">
            <v/>
          </cell>
        </row>
        <row r="62">
          <cell r="G62" t="str">
            <v/>
          </cell>
        </row>
        <row r="63">
          <cell r="G63" t="str">
            <v/>
          </cell>
        </row>
        <row r="64">
          <cell r="G64" t="str">
            <v/>
          </cell>
        </row>
        <row r="65">
          <cell r="G65" t="str">
            <v/>
          </cell>
        </row>
        <row r="66">
          <cell r="G66" t="str">
            <v>1KhÊu than</v>
          </cell>
        </row>
        <row r="67">
          <cell r="G67" t="str">
            <v>1KhÊu than</v>
          </cell>
        </row>
        <row r="68">
          <cell r="G68" t="str">
            <v/>
          </cell>
        </row>
        <row r="69">
          <cell r="G69" t="str">
            <v/>
          </cell>
        </row>
        <row r="70">
          <cell r="G70" t="str">
            <v/>
          </cell>
        </row>
        <row r="71">
          <cell r="G71" t="str">
            <v/>
          </cell>
        </row>
        <row r="72">
          <cell r="G72" t="str">
            <v/>
          </cell>
        </row>
        <row r="73">
          <cell r="G73" t="str">
            <v>1khÊu than</v>
          </cell>
        </row>
        <row r="74">
          <cell r="G74" t="str">
            <v>1khÊu than</v>
          </cell>
        </row>
        <row r="75">
          <cell r="G75" t="str">
            <v>1khÊu than</v>
          </cell>
        </row>
        <row r="76">
          <cell r="G76" t="str">
            <v>1khÊu than</v>
          </cell>
        </row>
        <row r="77">
          <cell r="G77" t="str">
            <v>1khÊu than</v>
          </cell>
        </row>
        <row r="78">
          <cell r="G78" t="str">
            <v>1khÊu than</v>
          </cell>
        </row>
        <row r="79">
          <cell r="G79" t="str">
            <v/>
          </cell>
        </row>
        <row r="80">
          <cell r="G80" t="str">
            <v/>
          </cell>
        </row>
        <row r="81">
          <cell r="G81" t="str">
            <v>1khÊu than</v>
          </cell>
        </row>
        <row r="82">
          <cell r="G82" t="str">
            <v>1khÊu than</v>
          </cell>
        </row>
        <row r="83">
          <cell r="G83" t="str">
            <v>1khÊu than</v>
          </cell>
        </row>
        <row r="84">
          <cell r="G84" t="str">
            <v>1khÊu than</v>
          </cell>
        </row>
        <row r="85">
          <cell r="G85" t="str">
            <v>1khÊu than</v>
          </cell>
        </row>
        <row r="86">
          <cell r="G86" t="str">
            <v>1khÊu than</v>
          </cell>
        </row>
        <row r="87">
          <cell r="G87" t="str">
            <v>1khÊu than</v>
          </cell>
        </row>
        <row r="88">
          <cell r="G88" t="str">
            <v/>
          </cell>
        </row>
        <row r="89">
          <cell r="G89" t="str">
            <v/>
          </cell>
        </row>
        <row r="90">
          <cell r="G90" t="str">
            <v>1lß CBSX</v>
          </cell>
        </row>
        <row r="91">
          <cell r="G91" t="str">
            <v>1lß CBSX</v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>1lß CBSX</v>
          </cell>
        </row>
        <row r="95">
          <cell r="G95" t="str">
            <v>1lß CBSX</v>
          </cell>
        </row>
        <row r="96">
          <cell r="G96" t="str">
            <v>1khÊu than</v>
          </cell>
        </row>
        <row r="97">
          <cell r="G97" t="str">
            <v>1khÊu than</v>
          </cell>
        </row>
        <row r="98">
          <cell r="G98" t="str">
            <v>1khÊu than</v>
          </cell>
        </row>
        <row r="99">
          <cell r="G99" t="str">
            <v>1khÊu than</v>
          </cell>
        </row>
        <row r="100">
          <cell r="G100" t="str">
            <v>1lß CBSX</v>
          </cell>
        </row>
        <row r="101">
          <cell r="G101" t="str">
            <v>1lß CBSX</v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6">
          <cell r="G106" t="str">
            <v/>
          </cell>
        </row>
        <row r="107">
          <cell r="G107" t="str">
            <v/>
          </cell>
        </row>
        <row r="108">
          <cell r="G108" t="str">
            <v>1lß CBSX</v>
          </cell>
        </row>
        <row r="109">
          <cell r="G109" t="str">
            <v>1lß CBSX</v>
          </cell>
        </row>
        <row r="110">
          <cell r="G110" t="str">
            <v>1lß CBSX</v>
          </cell>
        </row>
        <row r="111">
          <cell r="G111" t="str">
            <v>1lß CBSX</v>
          </cell>
        </row>
        <row r="112">
          <cell r="G112" t="str">
            <v>1lß CBSX</v>
          </cell>
        </row>
        <row r="113">
          <cell r="G113" t="str">
            <v>1khÊu than</v>
          </cell>
        </row>
        <row r="114">
          <cell r="G114" t="str">
            <v>1khÊu than</v>
          </cell>
        </row>
        <row r="115">
          <cell r="G115" t="str">
            <v>1khÊu than</v>
          </cell>
        </row>
        <row r="116">
          <cell r="G116" t="str">
            <v>1khÊu than</v>
          </cell>
        </row>
        <row r="117">
          <cell r="G117" t="str">
            <v/>
          </cell>
        </row>
        <row r="118">
          <cell r="G118" t="str">
            <v/>
          </cell>
        </row>
        <row r="119">
          <cell r="G119" t="str">
            <v>1lß CBSX</v>
          </cell>
        </row>
        <row r="120">
          <cell r="G120" t="str">
            <v>1lß CBSX</v>
          </cell>
        </row>
        <row r="121">
          <cell r="G121" t="str">
            <v>1lß CBSX</v>
          </cell>
        </row>
        <row r="122">
          <cell r="G122" t="str">
            <v>1lß CBSX</v>
          </cell>
        </row>
        <row r="123">
          <cell r="G123" t="str">
            <v>1khÊu than</v>
          </cell>
        </row>
        <row r="124">
          <cell r="G124" t="str">
            <v>1khÊu than</v>
          </cell>
        </row>
        <row r="125">
          <cell r="G125" t="str">
            <v/>
          </cell>
        </row>
        <row r="126">
          <cell r="G126" t="str">
            <v/>
          </cell>
        </row>
        <row r="127">
          <cell r="G127" t="str">
            <v>1khÊu than</v>
          </cell>
        </row>
        <row r="128">
          <cell r="G128" t="str">
            <v>1khÊu than</v>
          </cell>
        </row>
        <row r="129">
          <cell r="G129" t="str">
            <v>1khÊu than</v>
          </cell>
        </row>
        <row r="130">
          <cell r="G130" t="str">
            <v>1lß CBSX</v>
          </cell>
        </row>
        <row r="131">
          <cell r="G131" t="str">
            <v>1lß CBSX</v>
          </cell>
        </row>
        <row r="132">
          <cell r="G132" t="str">
            <v>1lß CBSX</v>
          </cell>
        </row>
        <row r="133">
          <cell r="G133" t="str">
            <v>1lß CBSX</v>
          </cell>
        </row>
        <row r="134">
          <cell r="G134" t="str">
            <v>1lß CBSX</v>
          </cell>
        </row>
        <row r="135">
          <cell r="G135" t="str">
            <v>1khÊu than</v>
          </cell>
        </row>
        <row r="136">
          <cell r="G136" t="str">
            <v>1khÊu than</v>
          </cell>
        </row>
        <row r="137">
          <cell r="G137" t="str">
            <v/>
          </cell>
        </row>
        <row r="138">
          <cell r="G138" t="str">
            <v/>
          </cell>
        </row>
        <row r="139">
          <cell r="G139" t="str">
            <v/>
          </cell>
        </row>
        <row r="140">
          <cell r="G140" t="str">
            <v>1khÊu than</v>
          </cell>
        </row>
        <row r="141">
          <cell r="G141" t="str">
            <v>1khÊu than</v>
          </cell>
        </row>
        <row r="142">
          <cell r="G142" t="str">
            <v>1khÊu than</v>
          </cell>
        </row>
        <row r="143">
          <cell r="G143" t="str">
            <v>1khÊu than</v>
          </cell>
        </row>
        <row r="144">
          <cell r="G144" t="str">
            <v>1khÊu than</v>
          </cell>
        </row>
        <row r="145">
          <cell r="G145" t="str">
            <v>1khÊu than</v>
          </cell>
        </row>
        <row r="146">
          <cell r="G146" t="str">
            <v/>
          </cell>
        </row>
        <row r="147">
          <cell r="G147" t="str">
            <v/>
          </cell>
        </row>
        <row r="148">
          <cell r="G148" t="str">
            <v>1lß CBSX</v>
          </cell>
        </row>
        <row r="149">
          <cell r="G149" t="str">
            <v>1lß CBSX</v>
          </cell>
        </row>
        <row r="150">
          <cell r="G150" t="str">
            <v>1lß CBSX</v>
          </cell>
        </row>
        <row r="151">
          <cell r="G151" t="str">
            <v>1lß CBSX</v>
          </cell>
        </row>
        <row r="152">
          <cell r="G152" t="str">
            <v>1lß CBSX</v>
          </cell>
        </row>
        <row r="153">
          <cell r="G153" t="str">
            <v>1lß CBSX</v>
          </cell>
        </row>
        <row r="154">
          <cell r="G154" t="str">
            <v>1lß CBSX</v>
          </cell>
        </row>
        <row r="155">
          <cell r="G155" t="str">
            <v>1lß CBSX</v>
          </cell>
        </row>
        <row r="156">
          <cell r="G156" t="str">
            <v>1lß CBSX</v>
          </cell>
        </row>
        <row r="157">
          <cell r="G157" t="str">
            <v>1lß CBSX</v>
          </cell>
        </row>
        <row r="158">
          <cell r="G158" t="str">
            <v>1lß CBSX</v>
          </cell>
        </row>
        <row r="159">
          <cell r="G159" t="str">
            <v>1lß CBSX</v>
          </cell>
        </row>
        <row r="160">
          <cell r="G160" t="str">
            <v>1lß CBSX</v>
          </cell>
        </row>
        <row r="161">
          <cell r="G161" t="str">
            <v/>
          </cell>
        </row>
        <row r="162">
          <cell r="G162" t="str">
            <v/>
          </cell>
        </row>
        <row r="163">
          <cell r="G163" t="str">
            <v/>
          </cell>
        </row>
        <row r="164">
          <cell r="G164" t="str">
            <v>1khÊu than</v>
          </cell>
        </row>
        <row r="165">
          <cell r="G165" t="str">
            <v>1khÊu than</v>
          </cell>
        </row>
        <row r="166">
          <cell r="G166" t="str">
            <v>1khÊu than</v>
          </cell>
        </row>
        <row r="167">
          <cell r="G167" t="str">
            <v>1khÊu than</v>
          </cell>
        </row>
        <row r="168">
          <cell r="G168" t="str">
            <v/>
          </cell>
        </row>
        <row r="169">
          <cell r="G169" t="str">
            <v/>
          </cell>
        </row>
        <row r="170">
          <cell r="G170" t="str">
            <v/>
          </cell>
        </row>
        <row r="171">
          <cell r="G171" t="str">
            <v>1lß CBSX</v>
          </cell>
        </row>
        <row r="172">
          <cell r="G172" t="str">
            <v>1lß CBSX</v>
          </cell>
        </row>
        <row r="173">
          <cell r="G173" t="str">
            <v/>
          </cell>
        </row>
        <row r="174">
          <cell r="G174" t="str">
            <v/>
          </cell>
        </row>
        <row r="175">
          <cell r="G175" t="str">
            <v/>
          </cell>
        </row>
        <row r="176">
          <cell r="G176" t="str">
            <v>1khÊu than</v>
          </cell>
        </row>
        <row r="177">
          <cell r="G177" t="str">
            <v>1khÊu than</v>
          </cell>
        </row>
        <row r="178">
          <cell r="G178" t="str">
            <v/>
          </cell>
        </row>
        <row r="179">
          <cell r="G179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/>
          </cell>
        </row>
        <row r="184">
          <cell r="G184" t="str">
            <v/>
          </cell>
        </row>
        <row r="185">
          <cell r="G185" t="str">
            <v>1khÊu than</v>
          </cell>
        </row>
        <row r="186">
          <cell r="G186" t="str">
            <v>1khÊu than</v>
          </cell>
        </row>
        <row r="187">
          <cell r="G187" t="str">
            <v/>
          </cell>
        </row>
        <row r="188">
          <cell r="G188" t="str">
            <v/>
          </cell>
        </row>
        <row r="189">
          <cell r="G189" t="str">
            <v/>
          </cell>
        </row>
        <row r="190">
          <cell r="G190" t="str">
            <v>1lß CBSX</v>
          </cell>
        </row>
        <row r="191">
          <cell r="G191" t="str">
            <v>1lß CBSX</v>
          </cell>
        </row>
        <row r="192">
          <cell r="G192" t="str">
            <v/>
          </cell>
        </row>
        <row r="193">
          <cell r="G193" t="str">
            <v/>
          </cell>
        </row>
        <row r="194">
          <cell r="G194" t="str">
            <v>1khÊu than</v>
          </cell>
        </row>
        <row r="195">
          <cell r="G195" t="str">
            <v>1khÊu than</v>
          </cell>
        </row>
        <row r="196">
          <cell r="G196" t="str">
            <v/>
          </cell>
        </row>
        <row r="197">
          <cell r="G197" t="str">
            <v/>
          </cell>
        </row>
        <row r="198">
          <cell r="G198" t="str">
            <v/>
          </cell>
        </row>
        <row r="199">
          <cell r="G199" t="str">
            <v>1khÊu than</v>
          </cell>
        </row>
        <row r="200">
          <cell r="G200" t="str">
            <v>1khÊu than</v>
          </cell>
        </row>
        <row r="201">
          <cell r="G201" t="str">
            <v>1khÊu than</v>
          </cell>
        </row>
        <row r="202">
          <cell r="G202" t="str">
            <v/>
          </cell>
        </row>
        <row r="203">
          <cell r="G203" t="str">
            <v/>
          </cell>
        </row>
        <row r="204">
          <cell r="G204" t="str">
            <v/>
          </cell>
        </row>
        <row r="205">
          <cell r="G205" t="str">
            <v>1lß CBSX</v>
          </cell>
        </row>
        <row r="206">
          <cell r="G206" t="str">
            <v>1lß CBSX</v>
          </cell>
        </row>
        <row r="207">
          <cell r="G207" t="str">
            <v>1khÊu than</v>
          </cell>
        </row>
        <row r="208">
          <cell r="G208" t="str">
            <v>1khÊu than</v>
          </cell>
        </row>
        <row r="209">
          <cell r="G209" t="str">
            <v>1khÊu than</v>
          </cell>
        </row>
        <row r="210">
          <cell r="G210" t="str">
            <v>1lß CBSX</v>
          </cell>
        </row>
        <row r="211">
          <cell r="G211" t="str">
            <v>1lß CBSX</v>
          </cell>
        </row>
        <row r="212">
          <cell r="G212" t="str">
            <v/>
          </cell>
        </row>
        <row r="213">
          <cell r="G213" t="str">
            <v/>
          </cell>
        </row>
        <row r="214">
          <cell r="G214" t="str">
            <v/>
          </cell>
        </row>
        <row r="215">
          <cell r="G215" t="str">
            <v>1lß CBSX</v>
          </cell>
        </row>
        <row r="216">
          <cell r="G216" t="str">
            <v>1lß CBSX</v>
          </cell>
        </row>
        <row r="217">
          <cell r="G217" t="str">
            <v/>
          </cell>
        </row>
        <row r="218">
          <cell r="G218" t="str">
            <v/>
          </cell>
        </row>
        <row r="219">
          <cell r="G219" t="str">
            <v/>
          </cell>
        </row>
        <row r="220">
          <cell r="G220" t="str">
            <v>1khÊu than</v>
          </cell>
        </row>
        <row r="221">
          <cell r="G221" t="str">
            <v>1khÊu than</v>
          </cell>
        </row>
        <row r="222">
          <cell r="G222" t="str">
            <v>1khÊu than</v>
          </cell>
        </row>
        <row r="223">
          <cell r="G223" t="str">
            <v>1khÊu than</v>
          </cell>
        </row>
        <row r="224">
          <cell r="G224" t="str">
            <v>1khÊu than</v>
          </cell>
        </row>
        <row r="225">
          <cell r="G225" t="str">
            <v/>
          </cell>
        </row>
        <row r="226">
          <cell r="G226" t="str">
            <v/>
          </cell>
        </row>
        <row r="227">
          <cell r="G227" t="str">
            <v>1lß CBSX</v>
          </cell>
        </row>
        <row r="228">
          <cell r="G228" t="str">
            <v>1lß CBSX</v>
          </cell>
        </row>
        <row r="229">
          <cell r="G229" t="str">
            <v>1khÊu than</v>
          </cell>
        </row>
        <row r="230">
          <cell r="G230" t="str">
            <v>1khÊu than</v>
          </cell>
        </row>
        <row r="231">
          <cell r="G231" t="str">
            <v>1khÊu than</v>
          </cell>
        </row>
        <row r="232">
          <cell r="G232" t="str">
            <v>1khÊu than</v>
          </cell>
        </row>
        <row r="233">
          <cell r="G233" t="str">
            <v>1khÊu than</v>
          </cell>
        </row>
        <row r="234">
          <cell r="G234" t="str">
            <v>1khÊu than</v>
          </cell>
        </row>
        <row r="235">
          <cell r="G235" t="str">
            <v/>
          </cell>
        </row>
        <row r="236">
          <cell r="G236" t="str">
            <v/>
          </cell>
        </row>
        <row r="237">
          <cell r="G237" t="str">
            <v/>
          </cell>
        </row>
        <row r="238">
          <cell r="G238" t="str">
            <v>1khÊu than</v>
          </cell>
        </row>
        <row r="239">
          <cell r="G239" t="str">
            <v>1khÊu than</v>
          </cell>
        </row>
        <row r="240">
          <cell r="G240" t="str">
            <v>1khÊu than</v>
          </cell>
        </row>
        <row r="241">
          <cell r="G241" t="str">
            <v>1khÊu than</v>
          </cell>
        </row>
        <row r="242">
          <cell r="G242" t="str">
            <v>1khÊu than</v>
          </cell>
        </row>
        <row r="243">
          <cell r="G243" t="str">
            <v>1khÊu than</v>
          </cell>
        </row>
        <row r="244">
          <cell r="G244" t="str">
            <v>1lß CBSX</v>
          </cell>
        </row>
        <row r="245">
          <cell r="G245" t="str">
            <v>1lß CBSX</v>
          </cell>
        </row>
        <row r="246">
          <cell r="G246" t="str">
            <v>1khÊu than</v>
          </cell>
        </row>
        <row r="247">
          <cell r="G247" t="str">
            <v>1khÊu than</v>
          </cell>
        </row>
        <row r="248">
          <cell r="G248" t="str">
            <v/>
          </cell>
        </row>
        <row r="249">
          <cell r="G249" t="str">
            <v/>
          </cell>
        </row>
        <row r="250">
          <cell r="G250" t="str">
            <v>1khÊu than</v>
          </cell>
        </row>
        <row r="251">
          <cell r="G251" t="str">
            <v>1khÊu than</v>
          </cell>
        </row>
        <row r="252">
          <cell r="G252" t="str">
            <v>1lß CBSX</v>
          </cell>
        </row>
        <row r="253">
          <cell r="G253" t="str">
            <v>1lß CBSX</v>
          </cell>
        </row>
        <row r="254">
          <cell r="G254" t="str">
            <v>1lß CBSX</v>
          </cell>
        </row>
        <row r="255">
          <cell r="G255" t="str">
            <v>1lß CBSX</v>
          </cell>
        </row>
        <row r="256">
          <cell r="G256" t="str">
            <v>1khÊu than</v>
          </cell>
        </row>
        <row r="257">
          <cell r="G257" t="str">
            <v>1khÊu than</v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>1khÊu than</v>
          </cell>
        </row>
        <row r="261">
          <cell r="G261" t="str">
            <v>1khÊu than</v>
          </cell>
        </row>
        <row r="262">
          <cell r="G262" t="str">
            <v>1lß CBSX</v>
          </cell>
        </row>
        <row r="263">
          <cell r="G263" t="str">
            <v>1lß CBSX</v>
          </cell>
        </row>
        <row r="264">
          <cell r="G264" t="str">
            <v>1lß CBSX</v>
          </cell>
        </row>
        <row r="265">
          <cell r="G265" t="str">
            <v>1khÊu than</v>
          </cell>
        </row>
        <row r="266">
          <cell r="G266" t="str">
            <v>1khÊu than</v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>1khÊu than</v>
          </cell>
        </row>
        <row r="270">
          <cell r="G270" t="str">
            <v>1khÊu than</v>
          </cell>
        </row>
        <row r="271">
          <cell r="G271" t="str">
            <v>1khÊu than</v>
          </cell>
        </row>
        <row r="272">
          <cell r="G272" t="str">
            <v>1khÊu than</v>
          </cell>
        </row>
        <row r="273">
          <cell r="G273" t="str">
            <v>1khÊu than</v>
          </cell>
        </row>
        <row r="274">
          <cell r="G274" t="str">
            <v/>
          </cell>
        </row>
        <row r="275">
          <cell r="G275" t="str">
            <v/>
          </cell>
        </row>
        <row r="276">
          <cell r="G276" t="str">
            <v>1khÊu than</v>
          </cell>
        </row>
        <row r="277">
          <cell r="G277" t="str">
            <v>1khÊu than</v>
          </cell>
        </row>
        <row r="278">
          <cell r="G278" t="str">
            <v>1khÊu than</v>
          </cell>
        </row>
        <row r="279">
          <cell r="G279" t="str">
            <v>1khÊu than</v>
          </cell>
        </row>
        <row r="280">
          <cell r="G280" t="str">
            <v>1khÊu than</v>
          </cell>
        </row>
        <row r="281">
          <cell r="G281" t="str">
            <v>1khÊu than</v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>1khÊu than</v>
          </cell>
        </row>
        <row r="285">
          <cell r="G285" t="str">
            <v>1khÊu than</v>
          </cell>
        </row>
        <row r="286">
          <cell r="G286" t="str">
            <v>1lß CBSX</v>
          </cell>
        </row>
        <row r="287">
          <cell r="G287" t="str">
            <v>1lß CBSX</v>
          </cell>
        </row>
        <row r="288">
          <cell r="G288" t="str">
            <v>1lß CBSX</v>
          </cell>
        </row>
        <row r="289">
          <cell r="G289" t="str">
            <v>1khÊu than</v>
          </cell>
        </row>
        <row r="290">
          <cell r="G290" t="str">
            <v>1khÊu than</v>
          </cell>
        </row>
        <row r="291">
          <cell r="G291" t="str">
            <v>1khÊu than</v>
          </cell>
        </row>
        <row r="292">
          <cell r="G292" t="str">
            <v>1khÊu than</v>
          </cell>
        </row>
        <row r="293">
          <cell r="G293" t="str">
            <v>1khÊu than</v>
          </cell>
        </row>
        <row r="294">
          <cell r="G294" t="str">
            <v>1khÊu than</v>
          </cell>
        </row>
        <row r="295">
          <cell r="G295" t="str">
            <v>1khÊu than</v>
          </cell>
        </row>
        <row r="296">
          <cell r="G296" t="str">
            <v>1khÊu than</v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>1khÊu than</v>
          </cell>
        </row>
        <row r="303">
          <cell r="G303" t="str">
            <v>1khÊu than</v>
          </cell>
        </row>
        <row r="304">
          <cell r="G304" t="str">
            <v>1khÊu than</v>
          </cell>
        </row>
        <row r="305">
          <cell r="G305" t="str">
            <v>1lß CBSX</v>
          </cell>
        </row>
        <row r="306">
          <cell r="G306" t="str">
            <v>1lß CBSX</v>
          </cell>
        </row>
        <row r="307">
          <cell r="G307" t="str">
            <v>1khÊu than</v>
          </cell>
        </row>
        <row r="308">
          <cell r="G308" t="str">
            <v>1khÊu than</v>
          </cell>
        </row>
        <row r="309">
          <cell r="G309" t="str">
            <v>1khÊu than</v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>1khÊu than</v>
          </cell>
        </row>
        <row r="314">
          <cell r="G314" t="str">
            <v>1khÊu than</v>
          </cell>
        </row>
        <row r="315">
          <cell r="G315" t="str">
            <v>1lß CBSX</v>
          </cell>
        </row>
        <row r="316">
          <cell r="G316" t="str">
            <v>1lß CBSX</v>
          </cell>
        </row>
        <row r="317">
          <cell r="G317" t="str">
            <v>1khÊu than</v>
          </cell>
        </row>
        <row r="318">
          <cell r="G318" t="str">
            <v>1khÊu than</v>
          </cell>
        </row>
        <row r="319">
          <cell r="G319" t="str">
            <v>1khÊu than</v>
          </cell>
        </row>
        <row r="320">
          <cell r="G320" t="str">
            <v>1khÊu than</v>
          </cell>
        </row>
        <row r="321">
          <cell r="G321" t="str">
            <v>1khÊu than</v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>1lß CBSX</v>
          </cell>
        </row>
        <row r="325">
          <cell r="G325" t="str">
            <v>1lß CBSX</v>
          </cell>
        </row>
        <row r="326">
          <cell r="G326" t="str">
            <v>1khÊu than</v>
          </cell>
        </row>
        <row r="327">
          <cell r="G327" t="str">
            <v>1khÊu than</v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>1khÊu than</v>
          </cell>
        </row>
        <row r="331">
          <cell r="G331" t="str">
            <v>1khÊu than</v>
          </cell>
        </row>
        <row r="332">
          <cell r="G332" t="str">
            <v>1khÊu than</v>
          </cell>
        </row>
        <row r="333">
          <cell r="G333" t="str">
            <v>1khÊu than</v>
          </cell>
        </row>
        <row r="334">
          <cell r="G334" t="str">
            <v>1khÊu than</v>
          </cell>
        </row>
        <row r="335">
          <cell r="G335" t="str">
            <v>1khÊu than</v>
          </cell>
        </row>
        <row r="336">
          <cell r="G336" t="str">
            <v>1khÊu than</v>
          </cell>
        </row>
        <row r="337">
          <cell r="G337" t="str">
            <v>1khÊu than</v>
          </cell>
        </row>
        <row r="338">
          <cell r="G338" t="str">
            <v>1khÊu than</v>
          </cell>
        </row>
        <row r="339">
          <cell r="G339" t="str">
            <v>1khÊu than</v>
          </cell>
        </row>
        <row r="340">
          <cell r="G340" t="str">
            <v>1khÊu than</v>
          </cell>
        </row>
        <row r="341">
          <cell r="G341" t="str">
            <v>1khÊu than</v>
          </cell>
        </row>
        <row r="342">
          <cell r="G342" t="str">
            <v>1khÊu than</v>
          </cell>
        </row>
        <row r="343">
          <cell r="G343" t="str">
            <v>1khÊu than</v>
          </cell>
        </row>
        <row r="344">
          <cell r="G344" t="str">
            <v>1khÊu than</v>
          </cell>
        </row>
        <row r="345">
          <cell r="G345" t="str">
            <v>1khÊu than</v>
          </cell>
        </row>
        <row r="346">
          <cell r="G346" t="str">
            <v>1khÊu than</v>
          </cell>
        </row>
        <row r="347">
          <cell r="G347" t="str">
            <v>1khÊu than</v>
          </cell>
        </row>
        <row r="348">
          <cell r="G348" t="str">
            <v>1khÊu than</v>
          </cell>
        </row>
        <row r="349">
          <cell r="G349" t="str">
            <v>1khÊu than</v>
          </cell>
        </row>
        <row r="350">
          <cell r="G350" t="str">
            <v>1khÊu than</v>
          </cell>
        </row>
        <row r="351">
          <cell r="G351" t="str">
            <v>1khÊu than</v>
          </cell>
        </row>
        <row r="352">
          <cell r="G352" t="str">
            <v>1khÊu than</v>
          </cell>
        </row>
        <row r="353">
          <cell r="G353" t="str">
            <v>1khÊu than</v>
          </cell>
        </row>
        <row r="354">
          <cell r="G354" t="str">
            <v>1khÊu than</v>
          </cell>
        </row>
        <row r="355">
          <cell r="G355" t="str">
            <v>1khÊu than</v>
          </cell>
        </row>
        <row r="356">
          <cell r="G356" t="str">
            <v>1khÊu than</v>
          </cell>
        </row>
        <row r="357">
          <cell r="G357" t="str">
            <v>1khÊu than</v>
          </cell>
        </row>
        <row r="358">
          <cell r="G358" t="str">
            <v>1khÊu than</v>
          </cell>
        </row>
        <row r="359">
          <cell r="G359" t="str">
            <v>1khÊu than</v>
          </cell>
        </row>
        <row r="360">
          <cell r="G360" t="str">
            <v>1khÊu than</v>
          </cell>
        </row>
        <row r="361">
          <cell r="G361" t="str">
            <v>1khÊu than</v>
          </cell>
        </row>
        <row r="362">
          <cell r="G362" t="str">
            <v>1khÊu than</v>
          </cell>
        </row>
        <row r="363">
          <cell r="G363" t="str">
            <v>1khÊu than</v>
          </cell>
        </row>
        <row r="364">
          <cell r="G364" t="str">
            <v>1khÊu than</v>
          </cell>
        </row>
        <row r="365">
          <cell r="G365" t="str">
            <v>1khÊu than</v>
          </cell>
        </row>
        <row r="366">
          <cell r="G366" t="str">
            <v>1khÊu than</v>
          </cell>
        </row>
        <row r="367">
          <cell r="G367" t="str">
            <v>1khÊu than</v>
          </cell>
        </row>
        <row r="368">
          <cell r="G368" t="str">
            <v>1khÊu than</v>
          </cell>
        </row>
        <row r="369">
          <cell r="G369" t="str">
            <v>1khÊu than</v>
          </cell>
        </row>
        <row r="370">
          <cell r="G370" t="str">
            <v>1khÊu than</v>
          </cell>
        </row>
        <row r="371">
          <cell r="G371" t="str">
            <v>1khÊu than</v>
          </cell>
        </row>
        <row r="372">
          <cell r="G372" t="str">
            <v>1khÊu than</v>
          </cell>
        </row>
        <row r="373">
          <cell r="G373" t="str">
            <v>1khÊu than</v>
          </cell>
        </row>
        <row r="374">
          <cell r="G374" t="str">
            <v>1khÊu than</v>
          </cell>
        </row>
        <row r="375">
          <cell r="G375" t="str">
            <v>1khÊu than</v>
          </cell>
        </row>
        <row r="376">
          <cell r="G376" t="str">
            <v>1khÊu than</v>
          </cell>
        </row>
        <row r="377">
          <cell r="G377" t="str">
            <v>1khÊu than</v>
          </cell>
        </row>
        <row r="378">
          <cell r="G378" t="str">
            <v>1khÊu than</v>
          </cell>
        </row>
        <row r="379">
          <cell r="G379" t="str">
            <v>1khÊu than</v>
          </cell>
        </row>
        <row r="380">
          <cell r="G380" t="str">
            <v>1khÊu than</v>
          </cell>
        </row>
        <row r="381">
          <cell r="G381" t="str">
            <v>1khÊu than</v>
          </cell>
        </row>
        <row r="382">
          <cell r="G382" t="str">
            <v>1khÊu than</v>
          </cell>
        </row>
        <row r="383">
          <cell r="G383" t="str">
            <v>1khÊu than</v>
          </cell>
        </row>
        <row r="384">
          <cell r="G384" t="str">
            <v>1khÊu than</v>
          </cell>
        </row>
        <row r="385">
          <cell r="G385" t="str">
            <v>1khÊu than</v>
          </cell>
        </row>
        <row r="386">
          <cell r="G386" t="str">
            <v>1khÊu than</v>
          </cell>
        </row>
        <row r="387">
          <cell r="G387" t="str">
            <v>1khÊu than</v>
          </cell>
        </row>
        <row r="388">
          <cell r="G388" t="str">
            <v>1khÊu than</v>
          </cell>
        </row>
        <row r="389">
          <cell r="G389" t="str">
            <v>1khÊu than</v>
          </cell>
        </row>
        <row r="390">
          <cell r="G390" t="str">
            <v>1khÊu than</v>
          </cell>
        </row>
        <row r="391">
          <cell r="G391" t="str">
            <v>1khÊu than</v>
          </cell>
        </row>
        <row r="392">
          <cell r="G392" t="str">
            <v>1khÊu than</v>
          </cell>
        </row>
        <row r="393">
          <cell r="G393" t="str">
            <v>1khÊu than</v>
          </cell>
        </row>
        <row r="394">
          <cell r="G394" t="str">
            <v>1khÊu than</v>
          </cell>
        </row>
        <row r="395">
          <cell r="G395" t="str">
            <v>1khÊu than</v>
          </cell>
        </row>
        <row r="396">
          <cell r="G396" t="str">
            <v>1khÊu than</v>
          </cell>
        </row>
        <row r="397">
          <cell r="G397" t="str">
            <v>1khÊu than</v>
          </cell>
        </row>
        <row r="398">
          <cell r="G398" t="str">
            <v>1khÊu than</v>
          </cell>
        </row>
        <row r="399">
          <cell r="G399" t="str">
            <v>1khÊu than</v>
          </cell>
        </row>
        <row r="400">
          <cell r="G400" t="str">
            <v>1khÊu than</v>
          </cell>
        </row>
        <row r="401">
          <cell r="G401" t="str">
            <v>1khÊu than</v>
          </cell>
        </row>
        <row r="402">
          <cell r="G402" t="str">
            <v>1khÊu than</v>
          </cell>
        </row>
        <row r="403">
          <cell r="G403" t="str">
            <v>1khÊu than</v>
          </cell>
        </row>
        <row r="404">
          <cell r="G404" t="str">
            <v>1khÊu than</v>
          </cell>
        </row>
        <row r="405">
          <cell r="G405" t="str">
            <v>1khÊu than</v>
          </cell>
        </row>
        <row r="406">
          <cell r="G406" t="str">
            <v>1khÊu than</v>
          </cell>
        </row>
        <row r="407">
          <cell r="G407" t="str">
            <v>1khÊu than</v>
          </cell>
        </row>
        <row r="408">
          <cell r="G408" t="str">
            <v>1khÊu than</v>
          </cell>
        </row>
        <row r="409">
          <cell r="G409" t="str">
            <v>1khÊu than</v>
          </cell>
        </row>
        <row r="410">
          <cell r="G410" t="str">
            <v>1khÊu than</v>
          </cell>
        </row>
        <row r="411">
          <cell r="G411" t="str">
            <v>1khÊu than</v>
          </cell>
        </row>
        <row r="412">
          <cell r="G412" t="str">
            <v>1khÊu than</v>
          </cell>
        </row>
        <row r="413">
          <cell r="G413" t="str">
            <v>1khÊu than</v>
          </cell>
        </row>
        <row r="414">
          <cell r="G414" t="str">
            <v>1khÊu than</v>
          </cell>
        </row>
        <row r="415">
          <cell r="G415" t="str">
            <v>1khÊu than</v>
          </cell>
        </row>
        <row r="416">
          <cell r="G416" t="str">
            <v>1khÊu than</v>
          </cell>
        </row>
        <row r="417">
          <cell r="G417" t="str">
            <v>1khÊu than</v>
          </cell>
        </row>
        <row r="418">
          <cell r="G418" t="str">
            <v>1khÊu than</v>
          </cell>
        </row>
        <row r="419">
          <cell r="G419" t="str">
            <v>1khÊu than</v>
          </cell>
        </row>
        <row r="420">
          <cell r="G420" t="str">
            <v>1khÊu than</v>
          </cell>
        </row>
        <row r="421">
          <cell r="G421" t="str">
            <v>1khÊu than</v>
          </cell>
        </row>
        <row r="422">
          <cell r="G422" t="str">
            <v>1khÊu than</v>
          </cell>
        </row>
        <row r="423">
          <cell r="G423" t="str">
            <v>1khÊu than</v>
          </cell>
        </row>
        <row r="424">
          <cell r="G424" t="str">
            <v>1khÊu than</v>
          </cell>
        </row>
        <row r="425">
          <cell r="G425" t="str">
            <v>1khÊu than</v>
          </cell>
        </row>
        <row r="426">
          <cell r="G426" t="str">
            <v>1khÊu than</v>
          </cell>
        </row>
        <row r="427">
          <cell r="G427" t="str">
            <v>1khÊu than</v>
          </cell>
        </row>
        <row r="428">
          <cell r="G428" t="str">
            <v>1khÊu than</v>
          </cell>
        </row>
        <row r="429">
          <cell r="G429" t="str">
            <v>1khÊu than</v>
          </cell>
        </row>
        <row r="430">
          <cell r="G430" t="str">
            <v>1khÊu than</v>
          </cell>
        </row>
        <row r="431">
          <cell r="G431" t="str">
            <v>1khÊu than</v>
          </cell>
        </row>
        <row r="432">
          <cell r="G432" t="str">
            <v>1khÊu than</v>
          </cell>
        </row>
        <row r="433">
          <cell r="G433" t="str">
            <v>1khÊu than</v>
          </cell>
        </row>
        <row r="434">
          <cell r="G434" t="str">
            <v>1khÊu than</v>
          </cell>
        </row>
        <row r="435">
          <cell r="G435" t="str">
            <v>1khÊu than</v>
          </cell>
        </row>
        <row r="436">
          <cell r="G436" t="str">
            <v>1khÊu than</v>
          </cell>
        </row>
        <row r="437">
          <cell r="G437" t="str">
            <v>1khÊu than</v>
          </cell>
        </row>
        <row r="438">
          <cell r="G438" t="str">
            <v>1khÊu than</v>
          </cell>
        </row>
        <row r="439">
          <cell r="G439" t="str">
            <v>1khÊu than</v>
          </cell>
        </row>
        <row r="440">
          <cell r="G440" t="str">
            <v>1khÊu than</v>
          </cell>
        </row>
        <row r="441">
          <cell r="G441" t="str">
            <v>1khÊu than</v>
          </cell>
        </row>
        <row r="442">
          <cell r="G442" t="str">
            <v>1khÊu than</v>
          </cell>
        </row>
        <row r="443">
          <cell r="G443" t="str">
            <v>1khÊu than</v>
          </cell>
        </row>
        <row r="444">
          <cell r="G444" t="str">
            <v>1khÊu than</v>
          </cell>
        </row>
        <row r="445">
          <cell r="G445" t="str">
            <v>1khÊu than</v>
          </cell>
        </row>
        <row r="446">
          <cell r="G446" t="str">
            <v>1khÊu than</v>
          </cell>
        </row>
        <row r="447">
          <cell r="G447" t="str">
            <v>1khÊu than</v>
          </cell>
        </row>
        <row r="448">
          <cell r="G448" t="str">
            <v>1khÊu than</v>
          </cell>
        </row>
        <row r="449">
          <cell r="G449" t="str">
            <v>1khÊu than</v>
          </cell>
        </row>
        <row r="450">
          <cell r="G450" t="str">
            <v>1khÊu than</v>
          </cell>
        </row>
        <row r="451">
          <cell r="G451" t="str">
            <v>1khÊu than</v>
          </cell>
        </row>
        <row r="452">
          <cell r="G452" t="str">
            <v>1khÊu than</v>
          </cell>
        </row>
        <row r="453">
          <cell r="G453" t="str">
            <v>1khÊu than</v>
          </cell>
        </row>
        <row r="454">
          <cell r="G454" t="str">
            <v>1khÊu than</v>
          </cell>
        </row>
        <row r="455">
          <cell r="G455" t="str">
            <v>1khÊu than</v>
          </cell>
        </row>
        <row r="456">
          <cell r="G456" t="str">
            <v>1khÊu than</v>
          </cell>
        </row>
        <row r="457">
          <cell r="G457" t="str">
            <v>1khÊu than</v>
          </cell>
        </row>
        <row r="458">
          <cell r="G458" t="str">
            <v>1khÊu than</v>
          </cell>
        </row>
        <row r="459">
          <cell r="G459" t="str">
            <v>1khÊu than</v>
          </cell>
        </row>
        <row r="460">
          <cell r="G460" t="str">
            <v>1khÊu than</v>
          </cell>
        </row>
        <row r="461">
          <cell r="G461" t="str">
            <v>1khÊu than</v>
          </cell>
        </row>
        <row r="462">
          <cell r="G462" t="str">
            <v>1khÊu than</v>
          </cell>
        </row>
        <row r="463">
          <cell r="G463" t="str">
            <v>1khÊu than</v>
          </cell>
        </row>
        <row r="464">
          <cell r="G464" t="str">
            <v>1khÊu than</v>
          </cell>
        </row>
        <row r="465">
          <cell r="G465" t="str">
            <v>1khÊu than</v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>1lß CBSX</v>
          </cell>
        </row>
        <row r="469">
          <cell r="G469" t="str">
            <v>1lß CBSX</v>
          </cell>
        </row>
        <row r="470">
          <cell r="G470" t="str">
            <v>1lß CBSX</v>
          </cell>
        </row>
        <row r="471">
          <cell r="G471" t="str">
            <v>1lß CBSX</v>
          </cell>
        </row>
        <row r="472">
          <cell r="G472" t="str">
            <v>1lß CBSX</v>
          </cell>
        </row>
        <row r="473">
          <cell r="G473" t="str">
            <v>1lß CBSX</v>
          </cell>
        </row>
        <row r="474">
          <cell r="G474" t="str">
            <v>1lß CBSX</v>
          </cell>
        </row>
        <row r="475">
          <cell r="G475" t="str">
            <v>1lß CBSX</v>
          </cell>
        </row>
        <row r="476">
          <cell r="G476" t="str">
            <v>1lß CBSX</v>
          </cell>
        </row>
        <row r="477">
          <cell r="G477" t="str">
            <v>1lß CBSX</v>
          </cell>
        </row>
        <row r="478">
          <cell r="G478" t="str">
            <v>1lß CBSX</v>
          </cell>
        </row>
        <row r="479">
          <cell r="G479" t="str">
            <v>1lß CBSX</v>
          </cell>
        </row>
        <row r="480">
          <cell r="G480" t="str">
            <v>1lß CBSX</v>
          </cell>
        </row>
        <row r="481">
          <cell r="G481" t="str">
            <v/>
          </cell>
        </row>
        <row r="482">
          <cell r="G482" t="str">
            <v>1lß CBSX</v>
          </cell>
        </row>
        <row r="483">
          <cell r="G483" t="str">
            <v>1lß CBSX</v>
          </cell>
        </row>
        <row r="484">
          <cell r="G484" t="str">
            <v>1lß CBSX</v>
          </cell>
        </row>
        <row r="485">
          <cell r="G485" t="str">
            <v>1lß CBSX</v>
          </cell>
        </row>
        <row r="486">
          <cell r="G486" t="str">
            <v>1lß CBSX</v>
          </cell>
        </row>
        <row r="487">
          <cell r="G487" t="str">
            <v>1lß CBSX</v>
          </cell>
        </row>
        <row r="488">
          <cell r="G488" t="str">
            <v>1lß CBSX</v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>1lß CBSX</v>
          </cell>
        </row>
        <row r="492">
          <cell r="G492" t="str">
            <v>1lß CBSX</v>
          </cell>
        </row>
        <row r="493">
          <cell r="G493" t="str">
            <v>1lß CBSX</v>
          </cell>
        </row>
        <row r="494">
          <cell r="G494" t="str">
            <v>1lß CBSX</v>
          </cell>
        </row>
        <row r="495">
          <cell r="G495" t="str">
            <v>1lß CBSX</v>
          </cell>
        </row>
        <row r="496">
          <cell r="G496" t="str">
            <v>1lß CBSX</v>
          </cell>
        </row>
        <row r="497">
          <cell r="G497" t="str">
            <v>1lß CBSX</v>
          </cell>
        </row>
        <row r="498">
          <cell r="G498" t="str">
            <v>1lß CBSX</v>
          </cell>
        </row>
        <row r="499">
          <cell r="G499" t="str">
            <v/>
          </cell>
        </row>
        <row r="500">
          <cell r="G500" t="str">
            <v/>
          </cell>
        </row>
        <row r="501">
          <cell r="G501" t="str">
            <v/>
          </cell>
        </row>
        <row r="502">
          <cell r="G502" t="str">
            <v>1lß CBSX</v>
          </cell>
        </row>
        <row r="503">
          <cell r="G503" t="str">
            <v>1lß CBSX</v>
          </cell>
        </row>
        <row r="504">
          <cell r="G504" t="str">
            <v>1khÊu than</v>
          </cell>
        </row>
        <row r="505">
          <cell r="G505" t="str">
            <v>1khÊu than</v>
          </cell>
        </row>
        <row r="506">
          <cell r="G506" t="str">
            <v>1khÊu than</v>
          </cell>
        </row>
        <row r="507">
          <cell r="G507" t="str">
            <v>1khÊu than</v>
          </cell>
        </row>
        <row r="508">
          <cell r="G508" t="str">
            <v>1khÊu than</v>
          </cell>
        </row>
        <row r="509">
          <cell r="G509" t="str">
            <v>1khÊu than</v>
          </cell>
        </row>
        <row r="510">
          <cell r="G510" t="str">
            <v>1lß CBSX</v>
          </cell>
        </row>
        <row r="511">
          <cell r="G511" t="str">
            <v>1lß CBSX</v>
          </cell>
        </row>
        <row r="512">
          <cell r="G512" t="str">
            <v>1khÊu than</v>
          </cell>
        </row>
        <row r="513">
          <cell r="G513" t="str">
            <v>1khÊu than</v>
          </cell>
        </row>
        <row r="514">
          <cell r="G514" t="str">
            <v>1khÊu than</v>
          </cell>
        </row>
        <row r="515">
          <cell r="G515" t="str">
            <v>1khÊu than</v>
          </cell>
        </row>
        <row r="516">
          <cell r="G516" t="str">
            <v>1khÊu than</v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/>
          </cell>
        </row>
        <row r="520">
          <cell r="G520" t="str">
            <v>1lß CBSX</v>
          </cell>
        </row>
        <row r="521">
          <cell r="G521" t="str">
            <v>1lß CBSX</v>
          </cell>
        </row>
        <row r="522">
          <cell r="G522" t="str">
            <v>1lß CBSX</v>
          </cell>
        </row>
        <row r="523">
          <cell r="G523" t="str">
            <v>1khÊu than</v>
          </cell>
        </row>
        <row r="524">
          <cell r="G524" t="str">
            <v>1khÊu than</v>
          </cell>
        </row>
        <row r="525">
          <cell r="G525" t="str">
            <v>1khÊu than</v>
          </cell>
        </row>
        <row r="526">
          <cell r="G526" t="str">
            <v>1khÊu than</v>
          </cell>
        </row>
        <row r="527">
          <cell r="G527" t="str">
            <v>1khÊu than</v>
          </cell>
        </row>
        <row r="528">
          <cell r="G528" t="str">
            <v/>
          </cell>
        </row>
        <row r="529">
          <cell r="G529" t="str">
            <v/>
          </cell>
        </row>
        <row r="530">
          <cell r="G530" t="str">
            <v/>
          </cell>
        </row>
        <row r="531">
          <cell r="G531" t="str">
            <v>1lß CBSX</v>
          </cell>
        </row>
        <row r="532">
          <cell r="G532" t="str">
            <v>1lß CBSX</v>
          </cell>
        </row>
        <row r="533">
          <cell r="G533" t="str">
            <v>1lß CBSX</v>
          </cell>
        </row>
        <row r="534">
          <cell r="G534" t="str">
            <v>1khÊu than</v>
          </cell>
        </row>
        <row r="535">
          <cell r="G535" t="str">
            <v>1khÊu than</v>
          </cell>
        </row>
        <row r="536">
          <cell r="G536" t="str">
            <v>1khÊu than</v>
          </cell>
        </row>
        <row r="537">
          <cell r="G537" t="str">
            <v>1khÊu than</v>
          </cell>
        </row>
        <row r="538">
          <cell r="G538" t="str">
            <v/>
          </cell>
        </row>
        <row r="539">
          <cell r="G539" t="str">
            <v/>
          </cell>
        </row>
        <row r="540">
          <cell r="G540" t="str">
            <v/>
          </cell>
        </row>
        <row r="541">
          <cell r="G541" t="str">
            <v>1lß CBSX</v>
          </cell>
        </row>
        <row r="542">
          <cell r="G542" t="str">
            <v>1lß CBSX</v>
          </cell>
        </row>
        <row r="543">
          <cell r="G543" t="str">
            <v>1lß CBSX</v>
          </cell>
        </row>
        <row r="544">
          <cell r="G544" t="str">
            <v>1lß CBSX</v>
          </cell>
        </row>
        <row r="545">
          <cell r="G545" t="str">
            <v>1lß CBSX</v>
          </cell>
        </row>
        <row r="546">
          <cell r="G546" t="str">
            <v>1khÊu than</v>
          </cell>
        </row>
        <row r="547">
          <cell r="G547" t="str">
            <v>1khÊu than</v>
          </cell>
        </row>
        <row r="548">
          <cell r="G548" t="str">
            <v>1khÊu than</v>
          </cell>
        </row>
        <row r="549">
          <cell r="G549" t="str">
            <v>1lß CBSX</v>
          </cell>
        </row>
        <row r="550">
          <cell r="G550" t="str">
            <v>1lß CBSX</v>
          </cell>
        </row>
        <row r="551">
          <cell r="G551" t="str">
            <v>1lß CBSX</v>
          </cell>
        </row>
        <row r="552">
          <cell r="G552" t="str">
            <v>1lß CBSX</v>
          </cell>
        </row>
        <row r="553">
          <cell r="G553" t="str">
            <v/>
          </cell>
        </row>
        <row r="554">
          <cell r="G554" t="str">
            <v/>
          </cell>
        </row>
        <row r="555">
          <cell r="G555" t="str">
            <v>1khÊu than</v>
          </cell>
        </row>
        <row r="556">
          <cell r="G556" t="str">
            <v>1khÊu than</v>
          </cell>
        </row>
        <row r="557">
          <cell r="G557" t="str">
            <v>1lß CBSX</v>
          </cell>
        </row>
        <row r="558">
          <cell r="G558" t="str">
            <v>1lß CBSX</v>
          </cell>
        </row>
        <row r="559">
          <cell r="G559" t="str">
            <v>1lß CBSX</v>
          </cell>
        </row>
        <row r="560">
          <cell r="G560" t="str">
            <v>1lß CBSX</v>
          </cell>
        </row>
        <row r="561">
          <cell r="G561" t="str">
            <v>1lß CBSX</v>
          </cell>
        </row>
        <row r="562">
          <cell r="G562" t="str">
            <v/>
          </cell>
        </row>
        <row r="563">
          <cell r="G563" t="str">
            <v/>
          </cell>
        </row>
        <row r="564">
          <cell r="G564" t="str">
            <v>1khÊu than</v>
          </cell>
        </row>
        <row r="565">
          <cell r="G565" t="str">
            <v>1khÊu than</v>
          </cell>
        </row>
        <row r="566">
          <cell r="G566" t="str">
            <v>1lß CBSX</v>
          </cell>
        </row>
        <row r="567">
          <cell r="G567" t="str">
            <v>1lß CBSX</v>
          </cell>
        </row>
        <row r="568">
          <cell r="G568" t="str">
            <v>1lß CBSX</v>
          </cell>
        </row>
        <row r="569">
          <cell r="G569" t="str">
            <v>1lß CBSX</v>
          </cell>
        </row>
        <row r="570">
          <cell r="G570" t="str">
            <v>1lß CBSX</v>
          </cell>
        </row>
        <row r="571">
          <cell r="G571" t="str">
            <v>1khÊu than</v>
          </cell>
        </row>
        <row r="572">
          <cell r="G572" t="str">
            <v>1khÊu than</v>
          </cell>
        </row>
        <row r="573">
          <cell r="G573" t="str">
            <v>1khÊu than</v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/>
          </cell>
        </row>
        <row r="577">
          <cell r="G577" t="str">
            <v/>
          </cell>
        </row>
        <row r="578">
          <cell r="G578" t="str">
            <v>1lß CBSX</v>
          </cell>
        </row>
        <row r="579">
          <cell r="G579" t="str">
            <v>1lß CBSX</v>
          </cell>
        </row>
        <row r="580">
          <cell r="G580" t="str">
            <v>1lß CBSX</v>
          </cell>
        </row>
        <row r="581">
          <cell r="G581" t="str">
            <v>1lß CBSX</v>
          </cell>
        </row>
        <row r="582">
          <cell r="G582" t="str">
            <v>1lß CBSX</v>
          </cell>
        </row>
        <row r="583">
          <cell r="G583" t="str">
            <v/>
          </cell>
        </row>
        <row r="584">
          <cell r="G584" t="str">
            <v/>
          </cell>
        </row>
        <row r="585">
          <cell r="G585" t="str">
            <v/>
          </cell>
        </row>
        <row r="586">
          <cell r="G586" t="str">
            <v>1khÊu than</v>
          </cell>
        </row>
        <row r="587">
          <cell r="G587" t="str">
            <v>1khÊu than</v>
          </cell>
        </row>
        <row r="588">
          <cell r="G588" t="str">
            <v>1khÊu than</v>
          </cell>
        </row>
        <row r="589">
          <cell r="G589" t="str">
            <v>1khÊu than</v>
          </cell>
        </row>
        <row r="590">
          <cell r="G590" t="str">
            <v>1khÊu than</v>
          </cell>
        </row>
        <row r="591">
          <cell r="G591" t="str">
            <v/>
          </cell>
        </row>
        <row r="592">
          <cell r="G592" t="str">
            <v/>
          </cell>
        </row>
        <row r="593">
          <cell r="G593" t="str">
            <v>1khÊu than</v>
          </cell>
        </row>
        <row r="594">
          <cell r="G594" t="str">
            <v>1khÊu than</v>
          </cell>
        </row>
        <row r="595">
          <cell r="G595" t="str">
            <v>1khÊu than</v>
          </cell>
        </row>
        <row r="596">
          <cell r="G596" t="str">
            <v>1khÊu than</v>
          </cell>
        </row>
        <row r="597">
          <cell r="G597" t="str">
            <v/>
          </cell>
        </row>
        <row r="598">
          <cell r="G598" t="str">
            <v/>
          </cell>
        </row>
        <row r="599">
          <cell r="G599" t="str">
            <v>1khÊu than</v>
          </cell>
        </row>
        <row r="600">
          <cell r="G600" t="str">
            <v>1khÊu than</v>
          </cell>
        </row>
        <row r="601">
          <cell r="G601" t="str">
            <v>1khÊu than</v>
          </cell>
        </row>
        <row r="602">
          <cell r="G602" t="str">
            <v>1khÊu than</v>
          </cell>
        </row>
        <row r="603">
          <cell r="G603" t="str">
            <v>1khÊu than</v>
          </cell>
        </row>
        <row r="604">
          <cell r="G604" t="str">
            <v>1khÊu than</v>
          </cell>
        </row>
        <row r="605">
          <cell r="G605" t="str">
            <v>1khÊu than</v>
          </cell>
        </row>
        <row r="606">
          <cell r="G606" t="str">
            <v>1khÊu than</v>
          </cell>
        </row>
        <row r="607">
          <cell r="G607" t="str">
            <v>1khÊu than</v>
          </cell>
        </row>
        <row r="608">
          <cell r="G608" t="str">
            <v>1khÊu than</v>
          </cell>
        </row>
        <row r="609">
          <cell r="G609" t="str">
            <v>1khÊu than</v>
          </cell>
        </row>
        <row r="610">
          <cell r="G610" t="str">
            <v>1khÊu than</v>
          </cell>
        </row>
        <row r="611">
          <cell r="G611" t="str">
            <v>1khÊu than</v>
          </cell>
        </row>
        <row r="612">
          <cell r="G612" t="str">
            <v>1khÊu than</v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>1khÊu than</v>
          </cell>
        </row>
        <row r="616">
          <cell r="G616" t="str">
            <v>1khÊu than</v>
          </cell>
        </row>
        <row r="617">
          <cell r="G617" t="str">
            <v>1khÊu than</v>
          </cell>
        </row>
        <row r="618">
          <cell r="G618" t="str">
            <v>1khÊu than</v>
          </cell>
        </row>
        <row r="619">
          <cell r="G619" t="str">
            <v>1khÊu than</v>
          </cell>
        </row>
        <row r="620">
          <cell r="G620" t="str">
            <v>1khÊu than</v>
          </cell>
        </row>
        <row r="621">
          <cell r="G621" t="str">
            <v>1khÊu than</v>
          </cell>
        </row>
        <row r="622">
          <cell r="G622" t="str">
            <v>1khÊu than</v>
          </cell>
        </row>
        <row r="623">
          <cell r="G623" t="str">
            <v>1khÊu than</v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/>
          </cell>
        </row>
        <row r="627">
          <cell r="G627" t="str">
            <v>1khÊu than</v>
          </cell>
        </row>
        <row r="628">
          <cell r="G628" t="str">
            <v>1khÊu than</v>
          </cell>
        </row>
        <row r="629">
          <cell r="G629" t="str">
            <v>1khÊu than</v>
          </cell>
        </row>
        <row r="630">
          <cell r="G630" t="str">
            <v/>
          </cell>
        </row>
        <row r="631">
          <cell r="G631" t="str">
            <v/>
          </cell>
        </row>
        <row r="632">
          <cell r="G632" t="str">
            <v/>
          </cell>
        </row>
        <row r="633">
          <cell r="G633" t="str">
            <v>1khÊu than</v>
          </cell>
        </row>
        <row r="634">
          <cell r="G634" t="str">
            <v>1khÊu than</v>
          </cell>
        </row>
        <row r="635">
          <cell r="G635" t="str">
            <v>1lß CBSX</v>
          </cell>
        </row>
        <row r="636">
          <cell r="G636" t="str">
            <v>1lß CBSX</v>
          </cell>
        </row>
        <row r="637">
          <cell r="G637" t="str">
            <v>1khÊu than</v>
          </cell>
        </row>
        <row r="638">
          <cell r="G638" t="str">
            <v>1khÊu than</v>
          </cell>
        </row>
        <row r="639">
          <cell r="G639" t="str">
            <v>1khÊu than</v>
          </cell>
        </row>
        <row r="640">
          <cell r="G640" t="str">
            <v>1khÊu than</v>
          </cell>
        </row>
        <row r="641">
          <cell r="G641" t="str">
            <v/>
          </cell>
        </row>
        <row r="642">
          <cell r="G642" t="str">
            <v/>
          </cell>
        </row>
        <row r="643">
          <cell r="G643" t="str">
            <v>1lß CBSX</v>
          </cell>
        </row>
        <row r="644">
          <cell r="G644" t="str">
            <v>1lß CBSX</v>
          </cell>
        </row>
        <row r="645">
          <cell r="G645" t="str">
            <v>1lß CBSX</v>
          </cell>
        </row>
        <row r="646">
          <cell r="G646" t="str">
            <v>1lß CBSX</v>
          </cell>
        </row>
        <row r="647">
          <cell r="G647" t="str">
            <v>1lß CBSX</v>
          </cell>
        </row>
        <row r="648">
          <cell r="G648" t="str">
            <v>1lß CBSX</v>
          </cell>
        </row>
        <row r="649">
          <cell r="G649" t="str">
            <v>1lß CBSX</v>
          </cell>
        </row>
        <row r="650">
          <cell r="G650" t="str">
            <v>1lß CBSX</v>
          </cell>
        </row>
        <row r="651">
          <cell r="G651" t="str">
            <v>1lß CBSX</v>
          </cell>
        </row>
        <row r="652">
          <cell r="G652" t="str">
            <v/>
          </cell>
        </row>
        <row r="653">
          <cell r="G653" t="str">
            <v/>
          </cell>
        </row>
        <row r="654">
          <cell r="G654" t="str">
            <v>1khÊu than</v>
          </cell>
        </row>
        <row r="655">
          <cell r="G655" t="str">
            <v>1khÊu than</v>
          </cell>
        </row>
        <row r="656">
          <cell r="G656" t="str">
            <v/>
          </cell>
        </row>
        <row r="657">
          <cell r="G657" t="str">
            <v/>
          </cell>
        </row>
        <row r="658">
          <cell r="G658" t="str">
            <v>1khÊu than</v>
          </cell>
        </row>
        <row r="659">
          <cell r="G659" t="str">
            <v>1khÊu than</v>
          </cell>
        </row>
        <row r="660">
          <cell r="G660" t="str">
            <v>1lß CBSX</v>
          </cell>
        </row>
        <row r="661">
          <cell r="G661" t="str">
            <v>1lß CBSX</v>
          </cell>
        </row>
        <row r="662">
          <cell r="G662" t="str">
            <v>1lß CBSX</v>
          </cell>
        </row>
        <row r="663">
          <cell r="G663" t="str">
            <v>1lß CBSX</v>
          </cell>
        </row>
        <row r="664">
          <cell r="G664" t="str">
            <v>1khÊu than</v>
          </cell>
        </row>
        <row r="665">
          <cell r="G665" t="str">
            <v>1khÊu than</v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/>
          </cell>
        </row>
        <row r="669">
          <cell r="G669" t="str">
            <v>1lß CBSX</v>
          </cell>
        </row>
        <row r="670">
          <cell r="G670" t="str">
            <v>1lß CBSX</v>
          </cell>
        </row>
        <row r="671">
          <cell r="G671" t="str">
            <v>1lß CBSX</v>
          </cell>
        </row>
        <row r="672">
          <cell r="G672" t="str">
            <v>1lß CBSX</v>
          </cell>
        </row>
        <row r="673">
          <cell r="G673" t="str">
            <v>1lß CBSX</v>
          </cell>
        </row>
        <row r="674">
          <cell r="G674" t="str">
            <v>1lß CBSX</v>
          </cell>
        </row>
        <row r="675">
          <cell r="G675" t="str">
            <v>1lß CBSX</v>
          </cell>
        </row>
        <row r="676">
          <cell r="G676" t="str">
            <v>1lß CBSX</v>
          </cell>
        </row>
        <row r="677">
          <cell r="G677" t="str">
            <v>1lß CBSX</v>
          </cell>
        </row>
        <row r="678">
          <cell r="G678" t="str">
            <v>1lß CBSX</v>
          </cell>
        </row>
        <row r="679">
          <cell r="G679" t="str">
            <v>1lß CBSX</v>
          </cell>
        </row>
        <row r="680">
          <cell r="G680" t="str">
            <v>1lß CBSX</v>
          </cell>
        </row>
        <row r="681">
          <cell r="G681" t="str">
            <v>1khÊu than</v>
          </cell>
        </row>
        <row r="682">
          <cell r="G682" t="str">
            <v>1khÊu than</v>
          </cell>
        </row>
        <row r="683">
          <cell r="G683" t="str">
            <v>1khÊu than</v>
          </cell>
        </row>
        <row r="684">
          <cell r="G684" t="str">
            <v>1khÊu than</v>
          </cell>
        </row>
        <row r="685">
          <cell r="G685" t="str">
            <v>1khÊu than</v>
          </cell>
        </row>
        <row r="686">
          <cell r="G686" t="str">
            <v/>
          </cell>
        </row>
        <row r="687">
          <cell r="G687" t="str">
            <v>1khÊu than</v>
          </cell>
        </row>
        <row r="688">
          <cell r="G688" t="str">
            <v>1khÊu than</v>
          </cell>
        </row>
        <row r="689">
          <cell r="G689" t="str">
            <v>1lß CBSX</v>
          </cell>
        </row>
        <row r="690">
          <cell r="G690" t="str">
            <v>1lß CBSX</v>
          </cell>
        </row>
        <row r="691">
          <cell r="G691" t="str">
            <v>1lß CBSX</v>
          </cell>
        </row>
        <row r="692">
          <cell r="G692" t="str">
            <v>1khÊu than</v>
          </cell>
        </row>
        <row r="693">
          <cell r="G693" t="str">
            <v>1khÊu than</v>
          </cell>
        </row>
        <row r="694">
          <cell r="G694" t="str">
            <v>1khÊu than</v>
          </cell>
        </row>
        <row r="695">
          <cell r="G695" t="str">
            <v/>
          </cell>
        </row>
        <row r="696">
          <cell r="G696" t="str">
            <v/>
          </cell>
        </row>
        <row r="697">
          <cell r="G697" t="str">
            <v/>
          </cell>
        </row>
        <row r="698">
          <cell r="G698" t="str">
            <v>1lß CBSX</v>
          </cell>
        </row>
        <row r="699">
          <cell r="G699" t="str">
            <v>1lß CBSX</v>
          </cell>
        </row>
        <row r="700">
          <cell r="G700" t="str">
            <v>1lß CBSX</v>
          </cell>
        </row>
        <row r="701">
          <cell r="G701" t="str">
            <v>1lß CBSX</v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>1lß CBSX</v>
          </cell>
        </row>
        <row r="705">
          <cell r="G705" t="str">
            <v>1lß CBSX</v>
          </cell>
        </row>
        <row r="706">
          <cell r="G706" t="str">
            <v>1lß CBSX</v>
          </cell>
        </row>
        <row r="707">
          <cell r="G707" t="str">
            <v>1lß CBSX</v>
          </cell>
        </row>
        <row r="708">
          <cell r="G708" t="str">
            <v>1khÊu than</v>
          </cell>
        </row>
        <row r="709">
          <cell r="G709" t="str">
            <v>1khÊu than</v>
          </cell>
        </row>
        <row r="710">
          <cell r="G710" t="str">
            <v>1khÊu than</v>
          </cell>
        </row>
        <row r="711">
          <cell r="G711" t="str">
            <v>1lß CBSX</v>
          </cell>
        </row>
        <row r="712">
          <cell r="G712" t="str">
            <v>1lß CBSX</v>
          </cell>
        </row>
        <row r="713">
          <cell r="G713" t="str">
            <v>1lß CBSX</v>
          </cell>
        </row>
        <row r="714">
          <cell r="G714" t="str">
            <v>1lß CBSX</v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>1khÊu than</v>
          </cell>
        </row>
        <row r="719">
          <cell r="G719" t="str">
            <v>1khÊu than</v>
          </cell>
        </row>
        <row r="720">
          <cell r="G720" t="str">
            <v>1lß CBSX</v>
          </cell>
        </row>
        <row r="721">
          <cell r="G721" t="str">
            <v>1lß CBSX</v>
          </cell>
        </row>
        <row r="722">
          <cell r="G722" t="str">
            <v>1khÊu than</v>
          </cell>
        </row>
        <row r="723">
          <cell r="G723" t="str">
            <v>1khÊu than</v>
          </cell>
        </row>
        <row r="724">
          <cell r="G724" t="str">
            <v/>
          </cell>
        </row>
        <row r="725">
          <cell r="G725" t="str">
            <v/>
          </cell>
        </row>
        <row r="726">
          <cell r="G726" t="str">
            <v/>
          </cell>
        </row>
        <row r="727">
          <cell r="G727" t="str">
            <v>1khÊu than</v>
          </cell>
        </row>
        <row r="728">
          <cell r="G728" t="str">
            <v>1khÊu than</v>
          </cell>
        </row>
        <row r="729">
          <cell r="G729" t="str">
            <v>1khÊu than</v>
          </cell>
        </row>
        <row r="730">
          <cell r="G730" t="str">
            <v>1lß CBSX</v>
          </cell>
        </row>
        <row r="731">
          <cell r="G731" t="str">
            <v>1lß CBSX</v>
          </cell>
        </row>
        <row r="732">
          <cell r="G732" t="str">
            <v>1khÊu than</v>
          </cell>
        </row>
        <row r="733">
          <cell r="G733" t="str">
            <v>1khÊu than</v>
          </cell>
        </row>
        <row r="734">
          <cell r="G734" t="str">
            <v/>
          </cell>
        </row>
        <row r="735">
          <cell r="G735" t="str">
            <v/>
          </cell>
        </row>
        <row r="736">
          <cell r="G736" t="str">
            <v>1khÊu than</v>
          </cell>
        </row>
        <row r="737">
          <cell r="G737" t="str">
            <v>1khÊu than</v>
          </cell>
        </row>
        <row r="738">
          <cell r="G738" t="str">
            <v>1khÊu than</v>
          </cell>
        </row>
        <row r="739">
          <cell r="G739" t="str">
            <v>1khÊu than</v>
          </cell>
        </row>
        <row r="740">
          <cell r="G740" t="str">
            <v>1khÊu than</v>
          </cell>
        </row>
        <row r="741">
          <cell r="G741" t="str">
            <v>1khÊu than</v>
          </cell>
        </row>
        <row r="742">
          <cell r="G742" t="str">
            <v>1khÊu than</v>
          </cell>
        </row>
        <row r="743">
          <cell r="G743" t="str">
            <v>1khÊu than</v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>1khÊu than</v>
          </cell>
        </row>
        <row r="748">
          <cell r="G748" t="str">
            <v>1khÊu than</v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>1khÊu than</v>
          </cell>
        </row>
        <row r="754">
          <cell r="G754" t="str">
            <v>1khÊu than</v>
          </cell>
        </row>
        <row r="755">
          <cell r="G755" t="str">
            <v>1khÊu than</v>
          </cell>
        </row>
        <row r="756">
          <cell r="G756" t="str">
            <v>1khÊu than</v>
          </cell>
        </row>
        <row r="757">
          <cell r="G757" t="str">
            <v>1khÊu than</v>
          </cell>
        </row>
        <row r="758">
          <cell r="G758" t="str">
            <v>1khÊu than</v>
          </cell>
        </row>
        <row r="759">
          <cell r="G759" t="str">
            <v>1khÊu than</v>
          </cell>
        </row>
        <row r="760">
          <cell r="G760" t="str">
            <v>1khÊu than</v>
          </cell>
        </row>
        <row r="761">
          <cell r="G761" t="str">
            <v>1khÊu than</v>
          </cell>
        </row>
        <row r="762">
          <cell r="G762" t="str">
            <v>1khÊu than</v>
          </cell>
        </row>
        <row r="763">
          <cell r="G763" t="str">
            <v>1khÊu than</v>
          </cell>
        </row>
        <row r="764">
          <cell r="G764" t="str">
            <v>1khÊu than</v>
          </cell>
        </row>
        <row r="765">
          <cell r="G765" t="str">
            <v>1khÊu than</v>
          </cell>
        </row>
        <row r="766">
          <cell r="G766" t="str">
            <v>1khÊu than</v>
          </cell>
        </row>
        <row r="767">
          <cell r="G767" t="str">
            <v>1khÊu than</v>
          </cell>
        </row>
        <row r="768">
          <cell r="G768" t="str">
            <v>1khÊu than</v>
          </cell>
        </row>
        <row r="769">
          <cell r="G769" t="str">
            <v>1khÊu than</v>
          </cell>
        </row>
        <row r="770">
          <cell r="G770" t="str">
            <v>1khÊu than</v>
          </cell>
        </row>
        <row r="771">
          <cell r="G771" t="str">
            <v>1khÊu than</v>
          </cell>
        </row>
        <row r="772">
          <cell r="G772" t="str">
            <v>1khÊu than</v>
          </cell>
        </row>
        <row r="773">
          <cell r="G773" t="str">
            <v>1khÊu than</v>
          </cell>
        </row>
        <row r="774">
          <cell r="G774" t="str">
            <v>1khÊu than</v>
          </cell>
        </row>
        <row r="775">
          <cell r="G775" t="str">
            <v>1khÊu than</v>
          </cell>
        </row>
        <row r="776">
          <cell r="G776" t="str">
            <v>1khÊu than</v>
          </cell>
        </row>
        <row r="777">
          <cell r="G777" t="str">
            <v>1khÊu than</v>
          </cell>
        </row>
        <row r="778">
          <cell r="G778" t="str">
            <v>1khÊu than</v>
          </cell>
        </row>
        <row r="779">
          <cell r="G779" t="str">
            <v>1khÊu than</v>
          </cell>
        </row>
        <row r="780">
          <cell r="G780" t="str">
            <v>1khÊu than</v>
          </cell>
        </row>
        <row r="781">
          <cell r="G781" t="str">
            <v>1khÊu than</v>
          </cell>
        </row>
        <row r="782">
          <cell r="G782" t="str">
            <v>1khÊu than</v>
          </cell>
        </row>
        <row r="783">
          <cell r="G783" t="str">
            <v>1khÊu than</v>
          </cell>
        </row>
        <row r="784">
          <cell r="G784" t="str">
            <v>1khÊu than</v>
          </cell>
        </row>
        <row r="785">
          <cell r="G785" t="str">
            <v>1khÊu than</v>
          </cell>
        </row>
        <row r="786">
          <cell r="G786" t="str">
            <v>1khÊu than</v>
          </cell>
        </row>
        <row r="787">
          <cell r="G787" t="str">
            <v>1khÊu than</v>
          </cell>
        </row>
        <row r="788">
          <cell r="G788" t="str">
            <v>1khÊu than</v>
          </cell>
        </row>
        <row r="789">
          <cell r="G789" t="str">
            <v>1khÊu than</v>
          </cell>
        </row>
        <row r="790">
          <cell r="G790" t="str">
            <v>1khÊu than</v>
          </cell>
        </row>
        <row r="791">
          <cell r="G791" t="str">
            <v>1khÊu than</v>
          </cell>
        </row>
        <row r="792">
          <cell r="G792" t="str">
            <v>1khÊu than</v>
          </cell>
        </row>
        <row r="793">
          <cell r="G793" t="str">
            <v>1khÊu than</v>
          </cell>
        </row>
        <row r="794">
          <cell r="G794" t="str">
            <v>1khÊu than</v>
          </cell>
        </row>
        <row r="795">
          <cell r="G795" t="str">
            <v>1khÊu than</v>
          </cell>
        </row>
        <row r="796">
          <cell r="G796" t="str">
            <v>1khÊu than</v>
          </cell>
        </row>
        <row r="797">
          <cell r="G797" t="str">
            <v>1khÊu than</v>
          </cell>
        </row>
        <row r="798">
          <cell r="G798" t="str">
            <v>1khÊu than</v>
          </cell>
        </row>
        <row r="799">
          <cell r="G799" t="str">
            <v>1khÊu than</v>
          </cell>
        </row>
        <row r="800">
          <cell r="G800" t="str">
            <v>1khÊu than</v>
          </cell>
        </row>
        <row r="801">
          <cell r="G801" t="str">
            <v>1khÊu than</v>
          </cell>
        </row>
        <row r="802">
          <cell r="G802" t="str">
            <v>1khÊu than</v>
          </cell>
        </row>
        <row r="803">
          <cell r="G803" t="str">
            <v>1khÊu than</v>
          </cell>
        </row>
        <row r="804">
          <cell r="G804" t="str">
            <v>1khÊu than</v>
          </cell>
        </row>
        <row r="805">
          <cell r="G805" t="str">
            <v>1khÊu than</v>
          </cell>
        </row>
        <row r="806">
          <cell r="G806" t="str">
            <v>1khÊu than</v>
          </cell>
        </row>
        <row r="807">
          <cell r="G807" t="str">
            <v>1khÊu than</v>
          </cell>
        </row>
        <row r="808">
          <cell r="G808" t="str">
            <v>1khÊu than</v>
          </cell>
        </row>
        <row r="809">
          <cell r="G809" t="str">
            <v>1khÊu than</v>
          </cell>
        </row>
        <row r="810">
          <cell r="G810" t="str">
            <v>1khÊu than</v>
          </cell>
        </row>
        <row r="811">
          <cell r="G811" t="str">
            <v>1khÊu than</v>
          </cell>
        </row>
        <row r="812">
          <cell r="G812" t="str">
            <v>1khÊu than</v>
          </cell>
        </row>
        <row r="813">
          <cell r="G813" t="str">
            <v>1khÊu than</v>
          </cell>
        </row>
        <row r="814">
          <cell r="G814" t="str">
            <v>1khÊu than</v>
          </cell>
        </row>
        <row r="815">
          <cell r="G815" t="str">
            <v>1khÊu than</v>
          </cell>
        </row>
        <row r="816">
          <cell r="G816" t="str">
            <v>1khÊu than</v>
          </cell>
        </row>
        <row r="817">
          <cell r="G817" t="str">
            <v>1khÊu than</v>
          </cell>
        </row>
        <row r="818">
          <cell r="G818" t="str">
            <v>1khÊu than</v>
          </cell>
        </row>
        <row r="819">
          <cell r="G819" t="str">
            <v>1khÊu than</v>
          </cell>
        </row>
        <row r="820">
          <cell r="G820" t="str">
            <v>1khÊu than</v>
          </cell>
        </row>
        <row r="821">
          <cell r="G821" t="str">
            <v>1khÊu than</v>
          </cell>
        </row>
        <row r="822">
          <cell r="G822" t="str">
            <v>1khÊu than</v>
          </cell>
        </row>
        <row r="823">
          <cell r="G823" t="str">
            <v>1khÊu than</v>
          </cell>
        </row>
        <row r="824">
          <cell r="G824" t="str">
            <v>1khÊu than</v>
          </cell>
        </row>
        <row r="825">
          <cell r="G825" t="str">
            <v>1khÊu than</v>
          </cell>
        </row>
        <row r="826">
          <cell r="G826" t="str">
            <v>1khÊu than</v>
          </cell>
        </row>
        <row r="827">
          <cell r="G827" t="str">
            <v>1khÊu than</v>
          </cell>
        </row>
        <row r="828">
          <cell r="G828" t="str">
            <v>1khÊu than</v>
          </cell>
        </row>
        <row r="829">
          <cell r="G829" t="str">
            <v>1khÊu than</v>
          </cell>
        </row>
        <row r="830">
          <cell r="G830" t="str">
            <v>1khÊu than</v>
          </cell>
        </row>
        <row r="831">
          <cell r="G831" t="str">
            <v>1khÊu than</v>
          </cell>
        </row>
        <row r="832">
          <cell r="G832" t="str">
            <v>1khÊu than</v>
          </cell>
        </row>
        <row r="833">
          <cell r="G833" t="str">
            <v>1khÊu than</v>
          </cell>
        </row>
        <row r="834">
          <cell r="G834" t="str">
            <v>1khÊu than</v>
          </cell>
        </row>
        <row r="835">
          <cell r="G835" t="str">
            <v>1khÊu than</v>
          </cell>
        </row>
        <row r="836">
          <cell r="G836" t="str">
            <v>1khÊu than</v>
          </cell>
        </row>
        <row r="837">
          <cell r="G837" t="str">
            <v>1khÊu than</v>
          </cell>
        </row>
        <row r="838">
          <cell r="G838" t="str">
            <v>1khÊu than</v>
          </cell>
        </row>
        <row r="839">
          <cell r="G839" t="str">
            <v>1lß CBSX</v>
          </cell>
        </row>
        <row r="840">
          <cell r="G840" t="str">
            <v>1lß CBSX</v>
          </cell>
        </row>
        <row r="841">
          <cell r="G841" t="str">
            <v>1lß CBSX</v>
          </cell>
        </row>
        <row r="842">
          <cell r="G842" t="str">
            <v>1lß CBSX</v>
          </cell>
        </row>
        <row r="843">
          <cell r="G843" t="str">
            <v>1lß CBSX</v>
          </cell>
        </row>
        <row r="844">
          <cell r="G844" t="str">
            <v>1lß CBSX</v>
          </cell>
        </row>
        <row r="845">
          <cell r="G845" t="str">
            <v>1lß CBSX</v>
          </cell>
        </row>
        <row r="846">
          <cell r="G846" t="str">
            <v>1lß CBSX</v>
          </cell>
        </row>
        <row r="847">
          <cell r="G847" t="str">
            <v>1lß CBSX</v>
          </cell>
        </row>
        <row r="848">
          <cell r="G848" t="str">
            <v>1lß CBSX</v>
          </cell>
        </row>
        <row r="849">
          <cell r="G849" t="str">
            <v>1khÊu than</v>
          </cell>
        </row>
        <row r="850">
          <cell r="G850" t="str">
            <v>1khÊu than</v>
          </cell>
        </row>
        <row r="851">
          <cell r="G851" t="str">
            <v>1khÊu than</v>
          </cell>
        </row>
        <row r="852">
          <cell r="G852" t="str">
            <v>1lß CBSX</v>
          </cell>
        </row>
        <row r="853">
          <cell r="G853" t="str">
            <v>1lß CBSX</v>
          </cell>
        </row>
        <row r="854">
          <cell r="G854" t="str">
            <v>1khÊu than</v>
          </cell>
        </row>
        <row r="855">
          <cell r="G855" t="str">
            <v>1khÊu than</v>
          </cell>
        </row>
        <row r="856">
          <cell r="G856" t="str">
            <v>1khÊu than</v>
          </cell>
        </row>
        <row r="857">
          <cell r="G857" t="str">
            <v>1lß CBSX</v>
          </cell>
        </row>
        <row r="858">
          <cell r="G858" t="str">
            <v>1lß CBSX</v>
          </cell>
        </row>
        <row r="859">
          <cell r="G859" t="str">
            <v>1lß CBSX</v>
          </cell>
        </row>
        <row r="860">
          <cell r="G860" t="str">
            <v>1lß CBSX</v>
          </cell>
        </row>
        <row r="861">
          <cell r="G861" t="str">
            <v>1lß CBSX</v>
          </cell>
        </row>
        <row r="862">
          <cell r="G862" t="str">
            <v>1khÊu than</v>
          </cell>
        </row>
        <row r="863">
          <cell r="G863" t="str">
            <v>1khÊu than</v>
          </cell>
        </row>
        <row r="864">
          <cell r="G864" t="str">
            <v>1khÊu than</v>
          </cell>
        </row>
        <row r="865">
          <cell r="G865" t="str">
            <v>1khÊu than</v>
          </cell>
        </row>
        <row r="866">
          <cell r="G866" t="str">
            <v>1khÊu than</v>
          </cell>
        </row>
        <row r="867">
          <cell r="G867" t="str">
            <v>1khÊu than</v>
          </cell>
        </row>
        <row r="868">
          <cell r="G868" t="str">
            <v>1lß CBSX</v>
          </cell>
        </row>
        <row r="869">
          <cell r="G869" t="str">
            <v>1lß CBSX</v>
          </cell>
        </row>
        <row r="870">
          <cell r="G870" t="str">
            <v>1lß CBSX</v>
          </cell>
        </row>
        <row r="871">
          <cell r="G871" t="str">
            <v>1lß CBSX</v>
          </cell>
        </row>
        <row r="872">
          <cell r="G872" t="str">
            <v>1khÊu than</v>
          </cell>
        </row>
        <row r="873">
          <cell r="G873" t="str">
            <v>1khÊu than</v>
          </cell>
        </row>
        <row r="874">
          <cell r="G874" t="str">
            <v>1khÊu than</v>
          </cell>
        </row>
        <row r="875">
          <cell r="G875" t="str">
            <v>1lß CBSX</v>
          </cell>
        </row>
        <row r="876">
          <cell r="G876" t="str">
            <v>1lß CBSX</v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>1khÊu than</v>
          </cell>
        </row>
        <row r="881">
          <cell r="G881" t="str">
            <v>1khÊu than</v>
          </cell>
        </row>
        <row r="882">
          <cell r="G882" t="str">
            <v>1khÊu than</v>
          </cell>
        </row>
        <row r="883">
          <cell r="G883" t="str">
            <v>1khÊu than</v>
          </cell>
        </row>
        <row r="884">
          <cell r="G884" t="str">
            <v>1khÊu than</v>
          </cell>
        </row>
        <row r="885">
          <cell r="G885" t="str">
            <v>1khÊu than</v>
          </cell>
        </row>
        <row r="886">
          <cell r="G886" t="str">
            <v>1khÊu than</v>
          </cell>
        </row>
        <row r="887">
          <cell r="G887" t="str">
            <v>1khÊu than</v>
          </cell>
        </row>
        <row r="888">
          <cell r="G888" t="str">
            <v>1khÊu than</v>
          </cell>
        </row>
        <row r="889">
          <cell r="G889" t="str">
            <v>1khÊu than</v>
          </cell>
        </row>
        <row r="890">
          <cell r="G890" t="str">
            <v>1khÊu than</v>
          </cell>
        </row>
        <row r="891">
          <cell r="G891" t="str">
            <v>1khÊu than</v>
          </cell>
        </row>
        <row r="892">
          <cell r="G892" t="str">
            <v>1khÊu than</v>
          </cell>
        </row>
        <row r="893">
          <cell r="G893" t="str">
            <v>1khÊu than</v>
          </cell>
        </row>
        <row r="894">
          <cell r="G894" t="str">
            <v>1khÊu than</v>
          </cell>
        </row>
        <row r="895">
          <cell r="G895" t="str">
            <v>1khÊu than</v>
          </cell>
        </row>
        <row r="896">
          <cell r="G896" t="str">
            <v>1khÊu than</v>
          </cell>
        </row>
        <row r="897">
          <cell r="G897" t="str">
            <v>1khÊu than</v>
          </cell>
        </row>
        <row r="898">
          <cell r="G898" t="str">
            <v>1khÊu than</v>
          </cell>
        </row>
        <row r="899">
          <cell r="G899" t="str">
            <v>1khÊu than</v>
          </cell>
        </row>
        <row r="900">
          <cell r="G900" t="str">
            <v>1khÊu than</v>
          </cell>
        </row>
        <row r="901">
          <cell r="G901" t="str">
            <v>1khÊu than</v>
          </cell>
        </row>
        <row r="902">
          <cell r="G902" t="str">
            <v>1khÊu than</v>
          </cell>
        </row>
        <row r="903">
          <cell r="G903" t="str">
            <v>1khÊu than</v>
          </cell>
        </row>
        <row r="904">
          <cell r="G904" t="str">
            <v>1khÊu than</v>
          </cell>
        </row>
        <row r="905">
          <cell r="G905" t="str">
            <v>1khÊu than</v>
          </cell>
        </row>
        <row r="906">
          <cell r="G906" t="str">
            <v>1khÊu than</v>
          </cell>
        </row>
        <row r="907">
          <cell r="G907" t="str">
            <v>1khÊu than</v>
          </cell>
        </row>
        <row r="908">
          <cell r="G908" t="str">
            <v>1khÊu than</v>
          </cell>
        </row>
        <row r="909">
          <cell r="G909" t="str">
            <v>1khÊu than</v>
          </cell>
        </row>
        <row r="910">
          <cell r="G910" t="str">
            <v>1khÊu than</v>
          </cell>
        </row>
        <row r="911">
          <cell r="G911" t="str">
            <v>1khÊu than</v>
          </cell>
        </row>
        <row r="912">
          <cell r="G912" t="str">
            <v>1khÊu than</v>
          </cell>
        </row>
        <row r="913">
          <cell r="G913" t="str">
            <v>1khÊu than</v>
          </cell>
        </row>
        <row r="914">
          <cell r="G914" t="str">
            <v>1khÊu than</v>
          </cell>
        </row>
        <row r="915">
          <cell r="G915" t="str">
            <v>1khÊu than</v>
          </cell>
        </row>
        <row r="916">
          <cell r="G916" t="str">
            <v>1khÊu than</v>
          </cell>
        </row>
        <row r="917">
          <cell r="G917" t="str">
            <v>1khÊu than</v>
          </cell>
        </row>
        <row r="918">
          <cell r="G918" t="str">
            <v>1khÊu than</v>
          </cell>
        </row>
        <row r="919">
          <cell r="G919" t="str">
            <v>1khÊu than</v>
          </cell>
        </row>
        <row r="920">
          <cell r="G920" t="str">
            <v>1khÊu than</v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>1khÊu than</v>
          </cell>
        </row>
        <row r="924">
          <cell r="G924" t="str">
            <v>1khÊu than</v>
          </cell>
        </row>
        <row r="925">
          <cell r="G925" t="str">
            <v>1khÊu than</v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>1lß CBSX</v>
          </cell>
        </row>
        <row r="929">
          <cell r="G929" t="str">
            <v>1lß CBSX</v>
          </cell>
        </row>
        <row r="930">
          <cell r="G930" t="str">
            <v>1lß CBSX</v>
          </cell>
        </row>
        <row r="931">
          <cell r="G931" t="str">
            <v>1lß CBSX</v>
          </cell>
        </row>
        <row r="932">
          <cell r="G932" t="str">
            <v>1lß CBSX</v>
          </cell>
        </row>
        <row r="933">
          <cell r="G933" t="str">
            <v>1khÊu than</v>
          </cell>
        </row>
        <row r="934">
          <cell r="G934" t="str">
            <v>1khÊu than</v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>1lß CBSX</v>
          </cell>
        </row>
        <row r="938">
          <cell r="G938" t="str">
            <v>1lß CBSX</v>
          </cell>
        </row>
        <row r="939">
          <cell r="G939" t="str">
            <v>1lß CBSX</v>
          </cell>
        </row>
        <row r="940">
          <cell r="G940" t="str">
            <v>1lß CBSX</v>
          </cell>
        </row>
        <row r="941">
          <cell r="G941" t="str">
            <v>1lß CBSX</v>
          </cell>
        </row>
        <row r="942">
          <cell r="G942" t="str">
            <v>1lß CBSX</v>
          </cell>
        </row>
        <row r="943">
          <cell r="G943" t="str">
            <v>1lß CBSX</v>
          </cell>
        </row>
        <row r="944">
          <cell r="G944" t="str">
            <v>1lß CBSX</v>
          </cell>
        </row>
        <row r="945">
          <cell r="G945" t="str">
            <v>1lß CBSX</v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>1khÊu than</v>
          </cell>
        </row>
        <row r="949">
          <cell r="G949" t="str">
            <v>1khÊu than</v>
          </cell>
        </row>
        <row r="950">
          <cell r="G950" t="str">
            <v>1khÊu than</v>
          </cell>
        </row>
        <row r="951">
          <cell r="G951" t="str">
            <v>1khÊu than</v>
          </cell>
        </row>
        <row r="952">
          <cell r="G952" t="str">
            <v>1lß CBSX</v>
          </cell>
        </row>
        <row r="953">
          <cell r="G953" t="str">
            <v>1lß CBSX</v>
          </cell>
        </row>
        <row r="954">
          <cell r="G954" t="str">
            <v>1lß CBSX</v>
          </cell>
        </row>
        <row r="955">
          <cell r="G955" t="str">
            <v/>
          </cell>
        </row>
        <row r="956">
          <cell r="G956" t="str">
            <v/>
          </cell>
        </row>
        <row r="957">
          <cell r="G957" t="str">
            <v>1khÊu than</v>
          </cell>
        </row>
        <row r="958">
          <cell r="G958" t="str">
            <v>1khÊu than</v>
          </cell>
        </row>
        <row r="959">
          <cell r="G959" t="str">
            <v>1lß CBSX</v>
          </cell>
        </row>
        <row r="960">
          <cell r="G960" t="str">
            <v>1lß CBSX</v>
          </cell>
        </row>
        <row r="961">
          <cell r="G961" t="str">
            <v>1lß CBSX</v>
          </cell>
        </row>
        <row r="962">
          <cell r="G962" t="str">
            <v>1khÊu than</v>
          </cell>
        </row>
        <row r="963">
          <cell r="G963" t="str">
            <v>1khÊu than</v>
          </cell>
        </row>
        <row r="964">
          <cell r="G964" t="str">
            <v>1khÊu than</v>
          </cell>
        </row>
        <row r="965">
          <cell r="G965" t="str">
            <v>1lß CBSX</v>
          </cell>
        </row>
        <row r="966">
          <cell r="G966" t="str">
            <v>1lß CBSX</v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>1lß CBSX</v>
          </cell>
        </row>
        <row r="971">
          <cell r="G971" t="str">
            <v>1lß CBSX</v>
          </cell>
        </row>
        <row r="972">
          <cell r="G972" t="str">
            <v/>
          </cell>
        </row>
        <row r="973">
          <cell r="G973" t="str">
            <v/>
          </cell>
        </row>
        <row r="974">
          <cell r="G974" t="str">
            <v>1lß CBSX</v>
          </cell>
        </row>
        <row r="975">
          <cell r="G975" t="str">
            <v>1lß CBSX</v>
          </cell>
        </row>
        <row r="976">
          <cell r="G976" t="str">
            <v>1lß CBSX</v>
          </cell>
        </row>
        <row r="977">
          <cell r="G977" t="str">
            <v>1lß CBSX</v>
          </cell>
        </row>
        <row r="978">
          <cell r="G978" t="str">
            <v>1lß CBSX</v>
          </cell>
        </row>
        <row r="979">
          <cell r="G979" t="str">
            <v>1lß CBSX</v>
          </cell>
        </row>
        <row r="980">
          <cell r="G980" t="str">
            <v>1lß CBSX</v>
          </cell>
        </row>
        <row r="981">
          <cell r="G981" t="str">
            <v>1lß CBSX</v>
          </cell>
        </row>
        <row r="982">
          <cell r="G982" t="str">
            <v>1lß CBSX</v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>1khÊu than</v>
          </cell>
        </row>
        <row r="987">
          <cell r="G987" t="str">
            <v>1khÊu than</v>
          </cell>
        </row>
        <row r="988">
          <cell r="G988" t="str">
            <v>1khÊu than</v>
          </cell>
        </row>
        <row r="989">
          <cell r="G989" t="str">
            <v/>
          </cell>
        </row>
        <row r="990">
          <cell r="G990" t="str">
            <v/>
          </cell>
        </row>
        <row r="991">
          <cell r="G991" t="str">
            <v>1khÊu than</v>
          </cell>
        </row>
        <row r="992">
          <cell r="G992" t="str">
            <v>1khÊu than</v>
          </cell>
        </row>
        <row r="993">
          <cell r="G993" t="str">
            <v>1lß CBSX</v>
          </cell>
        </row>
        <row r="994">
          <cell r="G994" t="str">
            <v>1lß CBSX</v>
          </cell>
        </row>
        <row r="995">
          <cell r="G995" t="str">
            <v>1lß CBSX</v>
          </cell>
        </row>
        <row r="996">
          <cell r="G996" t="str">
            <v>1lß CBSX</v>
          </cell>
        </row>
        <row r="997">
          <cell r="G997" t="str">
            <v/>
          </cell>
        </row>
        <row r="998">
          <cell r="G998" t="str">
            <v/>
          </cell>
        </row>
        <row r="999">
          <cell r="G999" t="str">
            <v>1lß CBSX</v>
          </cell>
        </row>
        <row r="1000">
          <cell r="G1000" t="str">
            <v>1lß CBSX</v>
          </cell>
        </row>
        <row r="1001">
          <cell r="G1001" t="str">
            <v>1khÊu than</v>
          </cell>
        </row>
        <row r="1002">
          <cell r="G1002" t="str">
            <v>1khÊu than</v>
          </cell>
        </row>
        <row r="1003">
          <cell r="G1003" t="str">
            <v>1khÊu than</v>
          </cell>
        </row>
        <row r="1004">
          <cell r="G1004" t="str">
            <v>1khÊu than</v>
          </cell>
        </row>
        <row r="1005">
          <cell r="G1005" t="str">
            <v>1khÊu than</v>
          </cell>
        </row>
        <row r="1006">
          <cell r="G1006" t="str">
            <v>1khÊu than</v>
          </cell>
        </row>
        <row r="1007">
          <cell r="G1007" t="str">
            <v>1khÊu than</v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>1lß CBSX</v>
          </cell>
        </row>
        <row r="1011">
          <cell r="G1011" t="str">
            <v>1lß CBSX</v>
          </cell>
        </row>
        <row r="1012">
          <cell r="G1012" t="str">
            <v>1lß CBSX</v>
          </cell>
        </row>
        <row r="1013">
          <cell r="G1013" t="str">
            <v>1khÊu than</v>
          </cell>
        </row>
        <row r="1014">
          <cell r="G1014" t="str">
            <v>1khÊu than</v>
          </cell>
        </row>
        <row r="1015">
          <cell r="G1015" t="str">
            <v>1khÊu than</v>
          </cell>
        </row>
        <row r="1016">
          <cell r="G1016" t="str">
            <v>1khÊu than</v>
          </cell>
        </row>
        <row r="1017">
          <cell r="G1017" t="str">
            <v>1khÊu than</v>
          </cell>
        </row>
        <row r="1018">
          <cell r="G1018" t="str">
            <v>1khÊu than</v>
          </cell>
        </row>
        <row r="1019">
          <cell r="G1019" t="str">
            <v>1khÊu than</v>
          </cell>
        </row>
        <row r="1020">
          <cell r="G1020" t="str">
            <v>1khÊu than</v>
          </cell>
        </row>
        <row r="1021">
          <cell r="G1021" t="str">
            <v>1khÊu than</v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/>
          </cell>
        </row>
        <row r="1025">
          <cell r="G1025" t="str">
            <v>1khÊu than</v>
          </cell>
        </row>
        <row r="1026">
          <cell r="G1026" t="str">
            <v>1lß CBSX</v>
          </cell>
        </row>
        <row r="1027">
          <cell r="G1027" t="str">
            <v>1lß CBSX</v>
          </cell>
        </row>
        <row r="1028">
          <cell r="G1028" t="str">
            <v>1khÊu than</v>
          </cell>
        </row>
        <row r="1029">
          <cell r="G1029" t="str">
            <v>1khÊu than</v>
          </cell>
        </row>
        <row r="1030">
          <cell r="G1030" t="str">
            <v/>
          </cell>
        </row>
        <row r="1031">
          <cell r="G1031" t="str">
            <v/>
          </cell>
        </row>
        <row r="1032">
          <cell r="G1032" t="str">
            <v/>
          </cell>
        </row>
        <row r="1033">
          <cell r="G1033" t="str">
            <v>1khÊu than</v>
          </cell>
        </row>
        <row r="1034">
          <cell r="G1034" t="str">
            <v>1khÊu than</v>
          </cell>
        </row>
        <row r="1035">
          <cell r="G1035" t="str">
            <v>1lß CBSX</v>
          </cell>
        </row>
        <row r="1036">
          <cell r="G1036" t="str">
            <v>1lß CBSX</v>
          </cell>
        </row>
        <row r="1037">
          <cell r="G1037" t="str">
            <v>1lß CBSX</v>
          </cell>
        </row>
        <row r="1038">
          <cell r="G1038" t="str">
            <v>1lß CBSX</v>
          </cell>
        </row>
        <row r="1039">
          <cell r="G1039" t="str">
            <v>1khÊu than</v>
          </cell>
        </row>
        <row r="1040">
          <cell r="G1040" t="str">
            <v>1khÊu than</v>
          </cell>
        </row>
        <row r="1041">
          <cell r="G1041" t="str">
            <v>1lß CBSX</v>
          </cell>
        </row>
        <row r="1042">
          <cell r="G1042" t="str">
            <v>1lß CBSX</v>
          </cell>
        </row>
        <row r="1043">
          <cell r="G1043" t="str">
            <v>1lß CBSX</v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>1khÊu than</v>
          </cell>
        </row>
        <row r="1047">
          <cell r="G1047" t="str">
            <v>1khÊu than</v>
          </cell>
        </row>
        <row r="1048">
          <cell r="G1048" t="str">
            <v>1lß CBSX</v>
          </cell>
        </row>
        <row r="1049">
          <cell r="G1049" t="str">
            <v>1lß CBSX</v>
          </cell>
        </row>
        <row r="1050">
          <cell r="G1050" t="str">
            <v>1lß CBSX</v>
          </cell>
        </row>
        <row r="1051">
          <cell r="G1051" t="str">
            <v>1lß CBSX</v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>1khÊu than</v>
          </cell>
        </row>
        <row r="1055">
          <cell r="G1055" t="str">
            <v>1khÊu than</v>
          </cell>
        </row>
        <row r="1056">
          <cell r="G1056" t="str">
            <v>1khÊu than</v>
          </cell>
        </row>
        <row r="1057">
          <cell r="G1057" t="str">
            <v>1khÊu than</v>
          </cell>
        </row>
        <row r="1058">
          <cell r="G1058" t="str">
            <v>1khÊu than</v>
          </cell>
        </row>
        <row r="1059">
          <cell r="G1059" t="str">
            <v>1khÊu than</v>
          </cell>
        </row>
        <row r="1060">
          <cell r="G1060" t="str">
            <v>1khÊu than</v>
          </cell>
        </row>
        <row r="1061">
          <cell r="G1061" t="str">
            <v>1khÊu than</v>
          </cell>
        </row>
        <row r="1062">
          <cell r="G1062" t="str">
            <v>1khÊu than</v>
          </cell>
        </row>
        <row r="1063">
          <cell r="G1063" t="str">
            <v>1khÊu than</v>
          </cell>
        </row>
        <row r="1064">
          <cell r="G1064" t="str">
            <v>1khÊu than</v>
          </cell>
        </row>
        <row r="1065">
          <cell r="G1065" t="str">
            <v>1khÊu than</v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>1khÊu than</v>
          </cell>
        </row>
        <row r="1069">
          <cell r="G1069" t="str">
            <v>1khÊu than</v>
          </cell>
        </row>
        <row r="1070">
          <cell r="G1070" t="str">
            <v>1khÊu than</v>
          </cell>
        </row>
        <row r="1071">
          <cell r="G1071" t="str">
            <v>1khÊu than</v>
          </cell>
        </row>
        <row r="1072">
          <cell r="G1072" t="str">
            <v>1khÊu than</v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>1lß CBSX</v>
          </cell>
        </row>
        <row r="1077">
          <cell r="G1077" t="str">
            <v>1lß CBSX</v>
          </cell>
        </row>
        <row r="1078">
          <cell r="G1078" t="str">
            <v>1lß CBSX</v>
          </cell>
        </row>
        <row r="1079">
          <cell r="G1079" t="str">
            <v>1khÊu than</v>
          </cell>
        </row>
        <row r="1080">
          <cell r="G1080" t="str">
            <v>1khÊu than</v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>1khÊu than</v>
          </cell>
        </row>
        <row r="1085">
          <cell r="G1085" t="str">
            <v>1khÊu than</v>
          </cell>
        </row>
        <row r="1086">
          <cell r="G1086" t="str">
            <v>1lß CBSX</v>
          </cell>
        </row>
        <row r="1087">
          <cell r="G1087" t="str">
            <v>1lß CBSX</v>
          </cell>
        </row>
        <row r="1088">
          <cell r="G1088" t="str">
            <v>1lß CBSX</v>
          </cell>
        </row>
        <row r="1089">
          <cell r="G1089" t="str">
            <v>1lß CBSX</v>
          </cell>
        </row>
        <row r="1090">
          <cell r="G1090" t="str">
            <v>1lß CBSX</v>
          </cell>
        </row>
        <row r="1091">
          <cell r="G1091" t="str">
            <v>1lß CBSX</v>
          </cell>
        </row>
        <row r="1092">
          <cell r="G1092" t="str">
            <v>1lß CBSX</v>
          </cell>
        </row>
        <row r="1093">
          <cell r="G1093" t="str">
            <v>1lß CBSX</v>
          </cell>
        </row>
        <row r="1094">
          <cell r="G1094" t="str">
            <v>1khÊu than</v>
          </cell>
        </row>
        <row r="1095">
          <cell r="G1095" t="str">
            <v>1khÊu than</v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>1khÊu than</v>
          </cell>
        </row>
        <row r="1100">
          <cell r="G1100" t="str">
            <v>1khÊu than</v>
          </cell>
        </row>
        <row r="1101">
          <cell r="G1101" t="str">
            <v>1khÊu than</v>
          </cell>
        </row>
        <row r="1102">
          <cell r="G1102" t="str">
            <v>1khÊu than</v>
          </cell>
        </row>
        <row r="1103">
          <cell r="G1103" t="str">
            <v>1lß CBSX</v>
          </cell>
        </row>
        <row r="1104">
          <cell r="G1104" t="str">
            <v>1lß CBSX</v>
          </cell>
        </row>
        <row r="1105">
          <cell r="G1105" t="str">
            <v>1lß CBSX</v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>1khÊu than</v>
          </cell>
        </row>
        <row r="1110">
          <cell r="G1110" t="str">
            <v>1khÊu than</v>
          </cell>
        </row>
        <row r="1111">
          <cell r="G1111" t="str">
            <v>1khÊu than</v>
          </cell>
        </row>
        <row r="1112">
          <cell r="G1112" t="str">
            <v>1khÊu than</v>
          </cell>
        </row>
        <row r="1113">
          <cell r="G1113" t="str">
            <v>1khÊu than</v>
          </cell>
        </row>
        <row r="1114">
          <cell r="G1114" t="str">
            <v>1khÊu than</v>
          </cell>
        </row>
        <row r="1115">
          <cell r="G1115" t="str">
            <v>1khÊu than</v>
          </cell>
        </row>
        <row r="1116">
          <cell r="G1116" t="str">
            <v>1khÊu than</v>
          </cell>
        </row>
        <row r="1117">
          <cell r="G1117" t="str">
            <v>1khÊu than</v>
          </cell>
        </row>
        <row r="1118">
          <cell r="G1118" t="str">
            <v>1khÊu than</v>
          </cell>
        </row>
        <row r="1119">
          <cell r="G1119" t="str">
            <v>1khÊu than</v>
          </cell>
        </row>
        <row r="1120">
          <cell r="G1120" t="str">
            <v>1khÊu than</v>
          </cell>
        </row>
        <row r="1121">
          <cell r="G1121" t="str">
            <v>1khÊu than</v>
          </cell>
        </row>
        <row r="1122">
          <cell r="G1122" t="str">
            <v>1lß CBSX</v>
          </cell>
        </row>
        <row r="1123">
          <cell r="G1123" t="str">
            <v>1lß CBSX</v>
          </cell>
        </row>
        <row r="1124">
          <cell r="G1124" t="str">
            <v>1lß CBSX</v>
          </cell>
        </row>
        <row r="1125">
          <cell r="G1125" t="str">
            <v>1lß CBSX</v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>1lß CBSX</v>
          </cell>
        </row>
        <row r="1130">
          <cell r="G1130" t="str">
            <v>1lß CBSX</v>
          </cell>
        </row>
        <row r="1131">
          <cell r="G1131" t="str">
            <v>1lß CBSX</v>
          </cell>
        </row>
        <row r="1132">
          <cell r="G1132" t="str">
            <v>1khÊu than</v>
          </cell>
        </row>
        <row r="1133">
          <cell r="G1133" t="str">
            <v>1khÊu than</v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>1khÊu than</v>
          </cell>
        </row>
        <row r="1138">
          <cell r="G1138" t="str">
            <v>1khÊu than</v>
          </cell>
        </row>
        <row r="1139">
          <cell r="G1139" t="str">
            <v>1khÊu than</v>
          </cell>
        </row>
        <row r="1140">
          <cell r="G1140" t="str">
            <v>1khÊu than</v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>1khÊu than</v>
          </cell>
        </row>
        <row r="1144">
          <cell r="G1144" t="str">
            <v>1khÊu than</v>
          </cell>
        </row>
        <row r="1145">
          <cell r="G1145" t="str">
            <v>1khÊu than</v>
          </cell>
        </row>
        <row r="1146">
          <cell r="G1146" t="str">
            <v>1lß CBSX</v>
          </cell>
        </row>
        <row r="1147">
          <cell r="G1147" t="str">
            <v>1lß CBSX</v>
          </cell>
        </row>
        <row r="1148">
          <cell r="G1148" t="str">
            <v>1lß CBSX</v>
          </cell>
        </row>
        <row r="1149">
          <cell r="G1149" t="str">
            <v>1lß CBSX</v>
          </cell>
        </row>
        <row r="1150">
          <cell r="G1150" t="str">
            <v>1lß CBSX</v>
          </cell>
        </row>
        <row r="1151">
          <cell r="G1151" t="str">
            <v>1lß CBSX</v>
          </cell>
        </row>
        <row r="1152">
          <cell r="G1152" t="str">
            <v>1lß CBSX</v>
          </cell>
        </row>
        <row r="1153">
          <cell r="G1153" t="str">
            <v>1khÊu than</v>
          </cell>
        </row>
        <row r="1154">
          <cell r="G1154" t="str">
            <v>1khÊu than</v>
          </cell>
        </row>
        <row r="1155">
          <cell r="G1155" t="str">
            <v>1khÊu than</v>
          </cell>
        </row>
        <row r="1156">
          <cell r="G1156" t="str">
            <v>1khÊu than</v>
          </cell>
        </row>
        <row r="1157">
          <cell r="G1157" t="str">
            <v>1khÊu than</v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>1khÊu than</v>
          </cell>
        </row>
        <row r="1162">
          <cell r="G1162" t="str">
            <v>1khÊu than</v>
          </cell>
        </row>
        <row r="1163">
          <cell r="G1163" t="str">
            <v>1khÊu than</v>
          </cell>
        </row>
        <row r="1164">
          <cell r="G1164" t="str">
            <v>1khÊu than</v>
          </cell>
        </row>
        <row r="1165">
          <cell r="G1165" t="str">
            <v>1khÊu than</v>
          </cell>
        </row>
        <row r="1166">
          <cell r="G1166" t="str">
            <v>1lß CBSX</v>
          </cell>
        </row>
        <row r="1167">
          <cell r="G1167" t="str">
            <v>1lß CBSX</v>
          </cell>
        </row>
        <row r="1168">
          <cell r="G1168" t="str">
            <v>1lß CBSX</v>
          </cell>
        </row>
        <row r="1169">
          <cell r="G1169" t="str">
            <v>1lß CBSX</v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>1khÊu than</v>
          </cell>
        </row>
        <row r="1176">
          <cell r="G1176" t="str">
            <v>1khÊu than</v>
          </cell>
        </row>
        <row r="1177">
          <cell r="G1177" t="str">
            <v>1khÊu than</v>
          </cell>
        </row>
        <row r="1178">
          <cell r="G1178" t="str">
            <v>1khÊu than</v>
          </cell>
        </row>
        <row r="1179">
          <cell r="G1179" t="str">
            <v>1khÊu than</v>
          </cell>
        </row>
        <row r="1180">
          <cell r="G1180" t="str">
            <v>1lß CBSX</v>
          </cell>
        </row>
        <row r="1181">
          <cell r="G1181" t="str">
            <v>1lß CBSX</v>
          </cell>
        </row>
        <row r="1182">
          <cell r="G1182" t="str">
            <v>1lß CBSX</v>
          </cell>
        </row>
        <row r="1183">
          <cell r="G1183" t="str">
            <v>1khÊu than</v>
          </cell>
        </row>
        <row r="1184">
          <cell r="G1184" t="str">
            <v>1khÊu than</v>
          </cell>
        </row>
        <row r="1185">
          <cell r="G1185" t="str">
            <v>1khÊu than</v>
          </cell>
        </row>
        <row r="1186">
          <cell r="G1186" t="str">
            <v>1khÊu than</v>
          </cell>
        </row>
        <row r="1187">
          <cell r="G1187" t="str">
            <v>1khÊu than</v>
          </cell>
        </row>
        <row r="1188">
          <cell r="G1188" t="str">
            <v>1khÊu than</v>
          </cell>
        </row>
        <row r="1189">
          <cell r="G1189" t="str">
            <v>1khÊu than</v>
          </cell>
        </row>
        <row r="1190">
          <cell r="G1190" t="str">
            <v>1lß CBSX</v>
          </cell>
        </row>
        <row r="1191">
          <cell r="G1191" t="str">
            <v>1lß CBSX</v>
          </cell>
        </row>
        <row r="1192">
          <cell r="G1192" t="str">
            <v>1lß CBSX</v>
          </cell>
        </row>
        <row r="1193">
          <cell r="G1193" t="str">
            <v>1khÊu than</v>
          </cell>
        </row>
        <row r="1194">
          <cell r="G1194" t="str">
            <v>1khÊu than</v>
          </cell>
        </row>
        <row r="1195">
          <cell r="G1195" t="str">
            <v>1khÊu than</v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>1khÊu than</v>
          </cell>
        </row>
        <row r="1200">
          <cell r="G1200" t="str">
            <v>1khÊu than</v>
          </cell>
        </row>
        <row r="1201">
          <cell r="G1201" t="str">
            <v>1khÊu than</v>
          </cell>
        </row>
        <row r="1202">
          <cell r="G1202" t="str">
            <v>1khÊu than</v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>1khÊu than</v>
          </cell>
        </row>
        <row r="1206">
          <cell r="G1206" t="str">
            <v>1khÊu than</v>
          </cell>
        </row>
        <row r="1207">
          <cell r="G1207" t="str">
            <v>1lß CBSX</v>
          </cell>
        </row>
        <row r="1208">
          <cell r="G1208" t="str">
            <v>1lß CBSX</v>
          </cell>
        </row>
        <row r="1209">
          <cell r="G1209" t="str">
            <v>1lß CBSX</v>
          </cell>
        </row>
        <row r="1210">
          <cell r="G1210" t="str">
            <v>1khÊu than</v>
          </cell>
        </row>
        <row r="1211">
          <cell r="G1211" t="str">
            <v>1khÊu than</v>
          </cell>
        </row>
        <row r="1212">
          <cell r="G1212" t="str">
            <v>1lß CBSX</v>
          </cell>
        </row>
        <row r="1213">
          <cell r="G1213" t="str">
            <v>1lß CBSX</v>
          </cell>
        </row>
        <row r="1214">
          <cell r="G1214" t="str">
            <v>1lß CBSX</v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>1khÊu than</v>
          </cell>
        </row>
        <row r="1218">
          <cell r="G1218" t="str">
            <v>1khÊu than</v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>1khÊu than</v>
          </cell>
        </row>
        <row r="1223">
          <cell r="G1223" t="str">
            <v>1khÊu than</v>
          </cell>
        </row>
        <row r="1224">
          <cell r="G1224" t="str">
            <v>1lß CBSX</v>
          </cell>
        </row>
        <row r="1225">
          <cell r="G1225" t="str">
            <v>1lß CBSX</v>
          </cell>
        </row>
        <row r="1226">
          <cell r="G1226" t="str">
            <v>1lß CBSX</v>
          </cell>
        </row>
        <row r="1227">
          <cell r="G1227" t="str">
            <v>1lß CBSX</v>
          </cell>
        </row>
        <row r="1228">
          <cell r="G1228" t="str">
            <v>1lß CBSX</v>
          </cell>
        </row>
        <row r="1229">
          <cell r="G1229" t="str">
            <v>1lß CBSX</v>
          </cell>
        </row>
        <row r="1230">
          <cell r="G1230" t="str">
            <v>1lß CBSX</v>
          </cell>
        </row>
        <row r="1231">
          <cell r="G1231" t="str">
            <v>1lß CBSX</v>
          </cell>
        </row>
        <row r="1232">
          <cell r="G1232" t="str">
            <v>1lß CBSX</v>
          </cell>
        </row>
        <row r="1233">
          <cell r="G1233" t="str">
            <v>1lß CBSX</v>
          </cell>
        </row>
        <row r="1234">
          <cell r="G1234" t="str">
            <v>1khÊu than</v>
          </cell>
        </row>
        <row r="1235">
          <cell r="G1235" t="str">
            <v>1khÊu than</v>
          </cell>
        </row>
        <row r="1236">
          <cell r="G1236" t="str">
            <v>1khÊu than</v>
          </cell>
        </row>
        <row r="1237">
          <cell r="G1237" t="str">
            <v>1lß CBSX</v>
          </cell>
        </row>
        <row r="1238">
          <cell r="G1238" t="str">
            <v>1lß CBSX</v>
          </cell>
        </row>
        <row r="1239">
          <cell r="G1239" t="str">
            <v>1lß CBSX</v>
          </cell>
        </row>
        <row r="1240">
          <cell r="G1240" t="str">
            <v>1lß CBSX</v>
          </cell>
        </row>
        <row r="1241">
          <cell r="G1241" t="str">
            <v>1lß CBSX</v>
          </cell>
        </row>
        <row r="1242">
          <cell r="G1242" t="str">
            <v>1khÊu than</v>
          </cell>
        </row>
        <row r="1243">
          <cell r="G1243" t="str">
            <v>1khÊu than</v>
          </cell>
        </row>
        <row r="1244">
          <cell r="G1244" t="str">
            <v>1lß CBSX</v>
          </cell>
        </row>
        <row r="1245">
          <cell r="G1245" t="str">
            <v>1lß CBSX</v>
          </cell>
        </row>
        <row r="1246">
          <cell r="G1246" t="str">
            <v>1lß CBSX</v>
          </cell>
        </row>
        <row r="1247">
          <cell r="G1247" t="str">
            <v>1lß CBSX</v>
          </cell>
        </row>
        <row r="1248">
          <cell r="G1248" t="str">
            <v>1khÊu than</v>
          </cell>
        </row>
        <row r="1249">
          <cell r="G1249" t="str">
            <v>1khÊu than</v>
          </cell>
        </row>
        <row r="1250">
          <cell r="G1250" t="str">
            <v>1lß CBSX</v>
          </cell>
        </row>
        <row r="1251">
          <cell r="G1251" t="str">
            <v>1lß CBSX</v>
          </cell>
        </row>
        <row r="1252">
          <cell r="G1252" t="str">
            <v>1lß CBSX</v>
          </cell>
        </row>
        <row r="1253">
          <cell r="G1253" t="str">
            <v>1lß CBSX</v>
          </cell>
        </row>
        <row r="1254">
          <cell r="G1254" t="str">
            <v>1lß CBSX</v>
          </cell>
        </row>
        <row r="1255">
          <cell r="G1255" t="str">
            <v>1lß CBSX</v>
          </cell>
        </row>
        <row r="1256">
          <cell r="G1256" t="str">
            <v>1lß CBSX</v>
          </cell>
        </row>
        <row r="1257">
          <cell r="G1257" t="str">
            <v>1lß CBSX</v>
          </cell>
        </row>
        <row r="1258">
          <cell r="G1258" t="str">
            <v>1lß CBSX</v>
          </cell>
        </row>
        <row r="1259">
          <cell r="G1259" t="str">
            <v>1lß CBSX</v>
          </cell>
        </row>
        <row r="1260">
          <cell r="G1260" t="str">
            <v>1lß CBSX</v>
          </cell>
        </row>
        <row r="1261">
          <cell r="G1261" t="str">
            <v>1lß CBSX</v>
          </cell>
        </row>
        <row r="1262">
          <cell r="G1262" t="str">
            <v>1lß CBSX</v>
          </cell>
        </row>
        <row r="1263">
          <cell r="G1263" t="str">
            <v>1lß CBSX</v>
          </cell>
        </row>
        <row r="1264">
          <cell r="G1264" t="str">
            <v>1lß CBSX</v>
          </cell>
        </row>
        <row r="1265">
          <cell r="G1265" t="str">
            <v>1lß CBSX</v>
          </cell>
        </row>
        <row r="1266">
          <cell r="G1266" t="str">
            <v>1lß CBSX</v>
          </cell>
        </row>
        <row r="1267">
          <cell r="G1267" t="str">
            <v>1khÊu than</v>
          </cell>
        </row>
        <row r="1268">
          <cell r="G1268" t="str">
            <v>1khÊu than</v>
          </cell>
        </row>
        <row r="1269">
          <cell r="G1269" t="str">
            <v>1lß CBSX</v>
          </cell>
        </row>
        <row r="1270">
          <cell r="G1270" t="str">
            <v>1lß CBSX</v>
          </cell>
        </row>
        <row r="1271">
          <cell r="G1271" t="str">
            <v>1khÊu than</v>
          </cell>
        </row>
        <row r="1272">
          <cell r="G1272" t="str">
            <v>1khÊu than</v>
          </cell>
        </row>
        <row r="1273">
          <cell r="G1273" t="str">
            <v>1lß CBSX</v>
          </cell>
        </row>
        <row r="1274">
          <cell r="G1274" t="str">
            <v>1lß CBSX</v>
          </cell>
        </row>
        <row r="1275">
          <cell r="G1275" t="str">
            <v>1lß CBSX</v>
          </cell>
        </row>
        <row r="1276">
          <cell r="G1276" t="str">
            <v>1khÊu than</v>
          </cell>
        </row>
        <row r="1277">
          <cell r="G1277" t="str">
            <v>1khÊu than</v>
          </cell>
        </row>
        <row r="1278">
          <cell r="G1278" t="str">
            <v>1khÊu than</v>
          </cell>
        </row>
        <row r="1279">
          <cell r="G1279" t="str">
            <v>1khÊu than</v>
          </cell>
        </row>
        <row r="1280">
          <cell r="G1280" t="str">
            <v>1khÊu than</v>
          </cell>
        </row>
        <row r="1281">
          <cell r="G1281" t="str">
            <v>1lß CBSX</v>
          </cell>
        </row>
        <row r="1282">
          <cell r="G1282" t="str">
            <v>1lß CBSX</v>
          </cell>
        </row>
        <row r="1283">
          <cell r="G1283" t="str">
            <v>1lß CBSX</v>
          </cell>
        </row>
        <row r="1284">
          <cell r="G1284" t="str">
            <v>1lß CBSX</v>
          </cell>
        </row>
        <row r="1285">
          <cell r="G1285" t="str">
            <v>1lß CBSX</v>
          </cell>
        </row>
        <row r="1286">
          <cell r="G1286" t="str">
            <v>1lß CBSX</v>
          </cell>
        </row>
        <row r="1287">
          <cell r="G1287" t="str">
            <v>1lß CBSX</v>
          </cell>
        </row>
        <row r="1288">
          <cell r="G1288" t="str">
            <v>1lß CBSX</v>
          </cell>
        </row>
        <row r="1289">
          <cell r="G1289" t="str">
            <v>1lß CBSX</v>
          </cell>
        </row>
        <row r="1290">
          <cell r="G1290" t="str">
            <v>1lß CBSX</v>
          </cell>
        </row>
        <row r="1291">
          <cell r="G1291" t="str">
            <v>1lß CBSX</v>
          </cell>
        </row>
        <row r="1292">
          <cell r="G1292" t="str">
            <v>1lß CBSX</v>
          </cell>
        </row>
        <row r="1293">
          <cell r="G1293" t="str">
            <v>1khÊu than</v>
          </cell>
        </row>
        <row r="1294">
          <cell r="G1294" t="str">
            <v>1khÊu than</v>
          </cell>
        </row>
        <row r="1295">
          <cell r="G1295" t="str">
            <v>1khÊu than</v>
          </cell>
        </row>
        <row r="1296">
          <cell r="G1296" t="str">
            <v>1khÊu than</v>
          </cell>
        </row>
        <row r="1297">
          <cell r="G1297" t="str">
            <v>1khÊu than</v>
          </cell>
        </row>
        <row r="1298">
          <cell r="G1298" t="str">
            <v>1khÊu than</v>
          </cell>
        </row>
        <row r="1299">
          <cell r="G1299" t="str">
            <v>1khÊu than</v>
          </cell>
        </row>
        <row r="1300">
          <cell r="G1300" t="str">
            <v>1khÊu than</v>
          </cell>
        </row>
        <row r="1301">
          <cell r="G1301" t="str">
            <v>1khÊu than</v>
          </cell>
        </row>
        <row r="1302">
          <cell r="G1302" t="str">
            <v>1khÊu than</v>
          </cell>
        </row>
        <row r="1303">
          <cell r="G1303" t="str">
            <v>1khÊu than</v>
          </cell>
        </row>
        <row r="1304">
          <cell r="G1304" t="str">
            <v>1khÊu than</v>
          </cell>
        </row>
        <row r="1305">
          <cell r="G1305" t="str">
            <v>1khÊu than</v>
          </cell>
        </row>
        <row r="1306">
          <cell r="G1306" t="str">
            <v>1khÊu than</v>
          </cell>
        </row>
        <row r="1307">
          <cell r="G1307" t="str">
            <v>1khÊu than</v>
          </cell>
        </row>
        <row r="1308">
          <cell r="G1308" t="str">
            <v>1khÊu than</v>
          </cell>
        </row>
        <row r="1309">
          <cell r="G1309" t="str">
            <v>1khÊu than</v>
          </cell>
        </row>
        <row r="1310">
          <cell r="G1310" t="str">
            <v>1khÊu than</v>
          </cell>
        </row>
        <row r="1311">
          <cell r="G1311" t="str">
            <v>1khÊu than</v>
          </cell>
        </row>
        <row r="1312">
          <cell r="G1312" t="str">
            <v>1khÊu than</v>
          </cell>
        </row>
        <row r="1313">
          <cell r="G1313" t="str">
            <v>1khÊu than</v>
          </cell>
        </row>
        <row r="1314">
          <cell r="G1314" t="str">
            <v>1khÊu than</v>
          </cell>
        </row>
        <row r="1315">
          <cell r="G1315" t="str">
            <v>1khÊu than</v>
          </cell>
        </row>
        <row r="1316">
          <cell r="G1316" t="str">
            <v>1khÊu than</v>
          </cell>
        </row>
        <row r="1317">
          <cell r="G1317" t="str">
            <v>1khÊu than</v>
          </cell>
        </row>
        <row r="1318">
          <cell r="G1318" t="str">
            <v>1khÊu than</v>
          </cell>
        </row>
        <row r="1319">
          <cell r="G1319" t="str">
            <v>1khÊu than</v>
          </cell>
        </row>
        <row r="1320">
          <cell r="G1320" t="str">
            <v>1khÊu than</v>
          </cell>
        </row>
        <row r="1321">
          <cell r="G1321" t="str">
            <v>1khÊu than</v>
          </cell>
        </row>
        <row r="1322">
          <cell r="G1322" t="str">
            <v>1khÊu than</v>
          </cell>
        </row>
        <row r="1323">
          <cell r="G1323" t="str">
            <v>1khÊu than</v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>1khÊu than</v>
          </cell>
        </row>
        <row r="1327">
          <cell r="G1327" t="str">
            <v>1khÊu than</v>
          </cell>
        </row>
        <row r="1328">
          <cell r="G1328" t="str">
            <v>1khÊu than</v>
          </cell>
        </row>
        <row r="1329">
          <cell r="G1329" t="str">
            <v>1khÊu than</v>
          </cell>
        </row>
        <row r="1330">
          <cell r="G1330" t="str">
            <v>1khÊu than</v>
          </cell>
        </row>
        <row r="1331">
          <cell r="G1331" t="str">
            <v>1khÊu than</v>
          </cell>
        </row>
        <row r="1332">
          <cell r="G1332" t="str">
            <v>1khÊu than</v>
          </cell>
        </row>
        <row r="1333">
          <cell r="G1333" t="str">
            <v>1khÊu than</v>
          </cell>
        </row>
        <row r="1334">
          <cell r="G1334" t="str">
            <v>1khÊu than</v>
          </cell>
        </row>
        <row r="1335">
          <cell r="G1335" t="str">
            <v>1khÊu than</v>
          </cell>
        </row>
        <row r="1336">
          <cell r="G1336" t="str">
            <v>1khÊu than</v>
          </cell>
        </row>
        <row r="1337">
          <cell r="G1337" t="str">
            <v>1khÊu than</v>
          </cell>
        </row>
        <row r="1338">
          <cell r="G1338" t="str">
            <v>1khÊu than</v>
          </cell>
        </row>
        <row r="1339">
          <cell r="G1339" t="str">
            <v>1khÊu than</v>
          </cell>
        </row>
        <row r="1340">
          <cell r="G1340" t="str">
            <v>1khÊu than</v>
          </cell>
        </row>
        <row r="1341">
          <cell r="G1341" t="str">
            <v>1khÊu than</v>
          </cell>
        </row>
        <row r="1342">
          <cell r="G1342" t="str">
            <v>1khÊu than</v>
          </cell>
        </row>
        <row r="1343">
          <cell r="G1343" t="str">
            <v>1khÊu than</v>
          </cell>
        </row>
        <row r="1344">
          <cell r="G1344" t="str">
            <v>1khÊu than</v>
          </cell>
        </row>
        <row r="1345">
          <cell r="G1345" t="str">
            <v>1khÊu than</v>
          </cell>
        </row>
        <row r="1346">
          <cell r="G1346" t="str">
            <v>1khÊu than</v>
          </cell>
        </row>
        <row r="1347">
          <cell r="G1347" t="str">
            <v>1khÊu than</v>
          </cell>
        </row>
        <row r="1348">
          <cell r="G1348" t="str">
            <v>1khÊu than</v>
          </cell>
        </row>
        <row r="1349">
          <cell r="G1349" t="str">
            <v>1khÊu than</v>
          </cell>
        </row>
        <row r="1350">
          <cell r="G1350" t="str">
            <v>1khÊu than</v>
          </cell>
        </row>
        <row r="1351">
          <cell r="G1351" t="str">
            <v>1khÊu than</v>
          </cell>
        </row>
        <row r="1352">
          <cell r="G1352" t="str">
            <v>1khÊu than</v>
          </cell>
        </row>
        <row r="1353">
          <cell r="G1353" t="str">
            <v>1khÊu than</v>
          </cell>
        </row>
        <row r="1354">
          <cell r="G1354" t="str">
            <v>1khÊu than</v>
          </cell>
        </row>
        <row r="1355">
          <cell r="G1355" t="str">
            <v>1khÊu than</v>
          </cell>
        </row>
        <row r="1356">
          <cell r="G1356" t="str">
            <v>1khÊu than</v>
          </cell>
        </row>
        <row r="1357">
          <cell r="G1357" t="str">
            <v>1khÊu than</v>
          </cell>
        </row>
        <row r="1358">
          <cell r="G1358" t="str">
            <v>1khÊu than</v>
          </cell>
        </row>
        <row r="1359">
          <cell r="G1359" t="str">
            <v>1khÊu than</v>
          </cell>
        </row>
        <row r="1360">
          <cell r="G1360" t="str">
            <v>1khÊu than</v>
          </cell>
        </row>
        <row r="1362">
          <cell r="G1362" t="str">
            <v xml:space="preserve">2Khai th¸c Lthiªn </v>
          </cell>
        </row>
        <row r="1363">
          <cell r="G1363" t="str">
            <v xml:space="preserve">2Khai th¸c Lthiªn </v>
          </cell>
        </row>
        <row r="1364">
          <cell r="G1364" t="str">
            <v>33113</v>
          </cell>
        </row>
        <row r="1365">
          <cell r="G1365" t="str">
            <v>33113</v>
          </cell>
        </row>
        <row r="1366">
          <cell r="G1366" t="str">
            <v>33113</v>
          </cell>
        </row>
        <row r="1367">
          <cell r="G1367" t="str">
            <v>33117</v>
          </cell>
        </row>
        <row r="1368">
          <cell r="G1368" t="str">
            <v>33117</v>
          </cell>
        </row>
        <row r="1369">
          <cell r="G1369" t="str">
            <v>33113</v>
          </cell>
        </row>
        <row r="1370">
          <cell r="G1370" t="str">
            <v>33113</v>
          </cell>
        </row>
        <row r="1371">
          <cell r="G1371" t="str">
            <v>2khÊu than</v>
          </cell>
        </row>
        <row r="1372">
          <cell r="G1372" t="str">
            <v xml:space="preserve">2Khai th¸c Lthiªn </v>
          </cell>
        </row>
        <row r="1373">
          <cell r="G1373" t="str">
            <v xml:space="preserve">2Khai th¸c Lthiªn </v>
          </cell>
        </row>
        <row r="1374">
          <cell r="G1374" t="str">
            <v xml:space="preserve">2Khai th¸c Lthiªn </v>
          </cell>
        </row>
        <row r="1375">
          <cell r="G1375" t="str">
            <v>33113</v>
          </cell>
        </row>
        <row r="1376">
          <cell r="G1376" t="str">
            <v>33113</v>
          </cell>
        </row>
        <row r="1377">
          <cell r="G1377" t="str">
            <v/>
          </cell>
        </row>
        <row r="1378">
          <cell r="G1378" t="str">
            <v>33113</v>
          </cell>
        </row>
        <row r="1379">
          <cell r="G1379" t="str">
            <v>2khÊu than</v>
          </cell>
        </row>
        <row r="1380">
          <cell r="G1380" t="str">
            <v>33113</v>
          </cell>
        </row>
        <row r="1381">
          <cell r="G1381" t="str">
            <v>33113</v>
          </cell>
        </row>
        <row r="1382">
          <cell r="G1382" t="str">
            <v>33113</v>
          </cell>
        </row>
        <row r="1383">
          <cell r="G1383" t="str">
            <v>33113</v>
          </cell>
        </row>
        <row r="1384">
          <cell r="G1384" t="str">
            <v xml:space="preserve">2Khai th¸c Lthiªn </v>
          </cell>
        </row>
        <row r="1385">
          <cell r="G1385" t="str">
            <v xml:space="preserve">2Khai th¸c Lthiªn </v>
          </cell>
        </row>
        <row r="1386">
          <cell r="G1386" t="str">
            <v>33117</v>
          </cell>
        </row>
        <row r="1387">
          <cell r="G1387" t="str">
            <v>33117</v>
          </cell>
        </row>
        <row r="1388">
          <cell r="G1388" t="str">
            <v xml:space="preserve">2Khai th¸c Lthiªn </v>
          </cell>
        </row>
        <row r="1389">
          <cell r="G1389" t="str">
            <v xml:space="preserve">2Khai th¸c Lthiªn </v>
          </cell>
        </row>
        <row r="1390">
          <cell r="G1390" t="str">
            <v xml:space="preserve">2Khai th¸c Lthiªn </v>
          </cell>
        </row>
        <row r="1391">
          <cell r="G1391" t="str">
            <v xml:space="preserve">2Khai th¸c Lthiªn </v>
          </cell>
        </row>
        <row r="1392">
          <cell r="G1392" t="str">
            <v xml:space="preserve">2Khai th¸c Lthiªn </v>
          </cell>
        </row>
        <row r="1393">
          <cell r="G1393" t="str">
            <v xml:space="preserve">2Khai th¸c Lthiªn </v>
          </cell>
        </row>
        <row r="1394">
          <cell r="G1394" t="str">
            <v xml:space="preserve">2Khai th¸c Lthiªn </v>
          </cell>
        </row>
        <row r="1395">
          <cell r="G1395" t="str">
            <v>1c¬ khÝ</v>
          </cell>
        </row>
        <row r="1396">
          <cell r="G1396" t="str">
            <v xml:space="preserve">2Khai th¸c Lthiªn </v>
          </cell>
        </row>
        <row r="1397">
          <cell r="G1397" t="str">
            <v xml:space="preserve">2Khai th¸c Lthiªn </v>
          </cell>
        </row>
        <row r="1398">
          <cell r="G1398" t="str">
            <v xml:space="preserve">2Khai th¸c Lthiªn </v>
          </cell>
        </row>
        <row r="1399">
          <cell r="G1399" t="str">
            <v>2khÊu than</v>
          </cell>
        </row>
        <row r="1400">
          <cell r="G1400" t="str">
            <v xml:space="preserve">2Khai th¸c Lthiªn </v>
          </cell>
        </row>
        <row r="1401">
          <cell r="G1401" t="str">
            <v xml:space="preserve">2Khai th¸c Lthiªn </v>
          </cell>
        </row>
        <row r="1402">
          <cell r="G1402" t="str">
            <v xml:space="preserve">2Khai th¸c Lthiªn </v>
          </cell>
        </row>
        <row r="1403">
          <cell r="G1403" t="str">
            <v xml:space="preserve">2Khai th¸c Lthiªn </v>
          </cell>
        </row>
        <row r="1404">
          <cell r="G1404" t="str">
            <v>33113</v>
          </cell>
        </row>
        <row r="1405">
          <cell r="G1405" t="str">
            <v>33113</v>
          </cell>
        </row>
        <row r="1406">
          <cell r="G1406" t="str">
            <v>33113</v>
          </cell>
        </row>
        <row r="1407">
          <cell r="G1407" t="str">
            <v>33113</v>
          </cell>
        </row>
        <row r="1408">
          <cell r="G1408" t="str">
            <v>33113</v>
          </cell>
        </row>
        <row r="1409">
          <cell r="G1409" t="str">
            <v>33113</v>
          </cell>
        </row>
        <row r="1410">
          <cell r="G1410" t="str">
            <v>33113</v>
          </cell>
        </row>
        <row r="1411">
          <cell r="G1411" t="str">
            <v>33113</v>
          </cell>
        </row>
        <row r="1412">
          <cell r="G1412" t="str">
            <v>33113</v>
          </cell>
        </row>
        <row r="1413">
          <cell r="G1413" t="str">
            <v>33117</v>
          </cell>
        </row>
        <row r="1414">
          <cell r="G1414" t="str">
            <v>33113</v>
          </cell>
        </row>
        <row r="1415">
          <cell r="G1415" t="str">
            <v>33113</v>
          </cell>
        </row>
        <row r="1416">
          <cell r="G1416" t="str">
            <v xml:space="preserve">2Khai th¸c Lthiªn </v>
          </cell>
        </row>
        <row r="1417">
          <cell r="G1417" t="str">
            <v>33113</v>
          </cell>
        </row>
        <row r="1418">
          <cell r="G1418" t="str">
            <v xml:space="preserve">2Khai th¸c Lthiªn </v>
          </cell>
        </row>
        <row r="1419">
          <cell r="G1419" t="str">
            <v xml:space="preserve">2Khai th¸c Lthiªn </v>
          </cell>
        </row>
        <row r="1420">
          <cell r="G1420" t="str">
            <v xml:space="preserve">2Khai th¸c Lthiªn </v>
          </cell>
        </row>
        <row r="1421">
          <cell r="G1421" t="str">
            <v>33113</v>
          </cell>
        </row>
        <row r="1422">
          <cell r="G1422" t="str">
            <v xml:space="preserve">2Khai th¸c Lthiªn </v>
          </cell>
        </row>
        <row r="1423">
          <cell r="G1423" t="str">
            <v>33113</v>
          </cell>
        </row>
        <row r="1424">
          <cell r="G1424" t="str">
            <v>33113</v>
          </cell>
        </row>
        <row r="1425">
          <cell r="G1425" t="str">
            <v>33113</v>
          </cell>
        </row>
        <row r="1426">
          <cell r="G1426" t="str">
            <v>33113</v>
          </cell>
        </row>
        <row r="1427">
          <cell r="G1427" t="str">
            <v>33113</v>
          </cell>
        </row>
        <row r="1428">
          <cell r="G1428" t="str">
            <v>33113</v>
          </cell>
        </row>
        <row r="1429">
          <cell r="G1429" t="str">
            <v>33113</v>
          </cell>
        </row>
        <row r="1430">
          <cell r="G1430" t="str">
            <v>33113</v>
          </cell>
        </row>
        <row r="1431">
          <cell r="G1431" t="str">
            <v xml:space="preserve">2Khai th¸c Lthiªn </v>
          </cell>
        </row>
        <row r="1432">
          <cell r="G1432" t="str">
            <v>33113</v>
          </cell>
        </row>
        <row r="1433">
          <cell r="G1433" t="str">
            <v>33113</v>
          </cell>
        </row>
        <row r="1434">
          <cell r="G1434" t="str">
            <v>33113</v>
          </cell>
        </row>
        <row r="1435">
          <cell r="G1435" t="str">
            <v>33113</v>
          </cell>
        </row>
        <row r="1436">
          <cell r="G1436" t="str">
            <v>33113</v>
          </cell>
        </row>
        <row r="1437">
          <cell r="G1437" t="str">
            <v>33113</v>
          </cell>
        </row>
        <row r="1438">
          <cell r="G1438" t="str">
            <v>33113</v>
          </cell>
        </row>
        <row r="1439">
          <cell r="G1439" t="str">
            <v>33113</v>
          </cell>
        </row>
        <row r="1440">
          <cell r="G1440" t="str">
            <v>33113</v>
          </cell>
        </row>
        <row r="1441">
          <cell r="G1441" t="str">
            <v>33113</v>
          </cell>
        </row>
        <row r="1442">
          <cell r="G1442" t="str">
            <v>33113</v>
          </cell>
        </row>
        <row r="1443">
          <cell r="G1443" t="str">
            <v>33113</v>
          </cell>
        </row>
        <row r="1444">
          <cell r="G1444" t="str">
            <v>33117</v>
          </cell>
        </row>
        <row r="1445">
          <cell r="G1445" t="str">
            <v xml:space="preserve">2Khai th¸c Lthiªn </v>
          </cell>
        </row>
        <row r="1446">
          <cell r="G1446" t="str">
            <v xml:space="preserve">2Khai th¸c Lthiªn </v>
          </cell>
        </row>
        <row r="1447">
          <cell r="G1447" t="str">
            <v xml:space="preserve">2Khai th¸c Lthiªn </v>
          </cell>
        </row>
        <row r="1448">
          <cell r="G1448" t="str">
            <v xml:space="preserve">2Khai th¸c Lthiªn </v>
          </cell>
        </row>
        <row r="1449">
          <cell r="G1449" t="str">
            <v>33113</v>
          </cell>
        </row>
        <row r="1450">
          <cell r="G1450" t="str">
            <v>2khÊu than</v>
          </cell>
        </row>
        <row r="1451">
          <cell r="G1451" t="str">
            <v>33113</v>
          </cell>
        </row>
        <row r="1452">
          <cell r="G1452" t="str">
            <v>33113</v>
          </cell>
        </row>
        <row r="1453">
          <cell r="G1453" t="str">
            <v xml:space="preserve">2Khai th¸c Lthiªn </v>
          </cell>
        </row>
        <row r="1454">
          <cell r="G1454" t="str">
            <v>33113</v>
          </cell>
        </row>
        <row r="1455">
          <cell r="G1455" t="str">
            <v>2vËn t¶i</v>
          </cell>
        </row>
        <row r="1456">
          <cell r="G1456" t="str">
            <v>33113</v>
          </cell>
        </row>
        <row r="1457">
          <cell r="G1457" t="str">
            <v>33113</v>
          </cell>
        </row>
        <row r="1458">
          <cell r="G1458" t="str">
            <v>33117</v>
          </cell>
        </row>
        <row r="1459">
          <cell r="G1459" t="str">
            <v>33113</v>
          </cell>
        </row>
        <row r="1460">
          <cell r="G1460" t="str">
            <v>33113</v>
          </cell>
        </row>
        <row r="1461">
          <cell r="G1461" t="str">
            <v>33113</v>
          </cell>
        </row>
        <row r="1462">
          <cell r="G1462" t="str">
            <v>33113</v>
          </cell>
        </row>
        <row r="1463">
          <cell r="G1463" t="str">
            <v>33113</v>
          </cell>
        </row>
        <row r="1464">
          <cell r="G1464" t="str">
            <v>33113</v>
          </cell>
        </row>
        <row r="1465">
          <cell r="G1465" t="str">
            <v xml:space="preserve">2Khai th¸c Lthiªn </v>
          </cell>
        </row>
        <row r="1466">
          <cell r="G1466" t="str">
            <v xml:space="preserve">2Khai th¸c Lthiªn </v>
          </cell>
        </row>
        <row r="1467">
          <cell r="G1467" t="str">
            <v xml:space="preserve">2Khai th¸c Lthiªn </v>
          </cell>
        </row>
        <row r="1468">
          <cell r="G1468" t="str">
            <v>33113</v>
          </cell>
        </row>
        <row r="1469">
          <cell r="G1469" t="str">
            <v xml:space="preserve">2Khai th¸c Lthiªn </v>
          </cell>
        </row>
        <row r="1470">
          <cell r="G1470" t="str">
            <v xml:space="preserve">2Khai th¸c Lthiªn </v>
          </cell>
        </row>
        <row r="1471">
          <cell r="G1471" t="str">
            <v xml:space="preserve">2Khai th¸c Lthiªn </v>
          </cell>
        </row>
        <row r="1472">
          <cell r="G1472" t="str">
            <v xml:space="preserve">2Khai th¸c Lthiªn </v>
          </cell>
        </row>
        <row r="1473">
          <cell r="G1473" t="str">
            <v xml:space="preserve">2Khai th¸c Lthiªn </v>
          </cell>
        </row>
        <row r="1474">
          <cell r="G1474" t="str">
            <v xml:space="preserve">2Khai th¸c Lthiªn </v>
          </cell>
        </row>
        <row r="1475">
          <cell r="G1475" t="str">
            <v xml:space="preserve">2Khai th¸c Lthiªn </v>
          </cell>
        </row>
        <row r="1476">
          <cell r="G1476" t="str">
            <v>2khÊu than</v>
          </cell>
        </row>
        <row r="1477">
          <cell r="G1477" t="str">
            <v>33113</v>
          </cell>
        </row>
        <row r="1478">
          <cell r="G1478" t="str">
            <v>33113</v>
          </cell>
        </row>
        <row r="1479">
          <cell r="G1479" t="str">
            <v>33113</v>
          </cell>
        </row>
        <row r="1480">
          <cell r="G1480" t="str">
            <v>33113</v>
          </cell>
        </row>
        <row r="1481">
          <cell r="G1481" t="str">
            <v>33113</v>
          </cell>
        </row>
        <row r="1482">
          <cell r="G1482" t="str">
            <v>33113</v>
          </cell>
        </row>
        <row r="1483">
          <cell r="G1483" t="str">
            <v>33113</v>
          </cell>
        </row>
        <row r="1484">
          <cell r="G1484" t="str">
            <v>33113</v>
          </cell>
        </row>
        <row r="1485">
          <cell r="G1485" t="str">
            <v>33113</v>
          </cell>
        </row>
        <row r="1486">
          <cell r="G1486" t="str">
            <v>33113</v>
          </cell>
        </row>
        <row r="1487">
          <cell r="G1487" t="str">
            <v>33113</v>
          </cell>
        </row>
        <row r="1488">
          <cell r="G1488" t="str">
            <v>33113</v>
          </cell>
        </row>
        <row r="1489">
          <cell r="G1489" t="str">
            <v>33113</v>
          </cell>
        </row>
        <row r="1490">
          <cell r="G1490" t="str">
            <v xml:space="preserve">2Khai th¸c Lthiªn </v>
          </cell>
        </row>
        <row r="1491">
          <cell r="G1491" t="str">
            <v xml:space="preserve">2Khai th¸c Lthiªn </v>
          </cell>
        </row>
        <row r="1492">
          <cell r="G1492" t="str">
            <v>33113</v>
          </cell>
        </row>
        <row r="1493">
          <cell r="G1493" t="str">
            <v>33113</v>
          </cell>
        </row>
        <row r="1494">
          <cell r="G1494" t="str">
            <v xml:space="preserve">2Khai th¸c Lthiªn </v>
          </cell>
        </row>
        <row r="1495">
          <cell r="G1495" t="str">
            <v xml:space="preserve">2Khai th¸c Lthiªn </v>
          </cell>
        </row>
        <row r="1496">
          <cell r="G1496" t="str">
            <v>33113</v>
          </cell>
        </row>
        <row r="1497">
          <cell r="G1497" t="str">
            <v>33113</v>
          </cell>
        </row>
        <row r="1498">
          <cell r="G1498" t="str">
            <v>33113</v>
          </cell>
        </row>
        <row r="1499">
          <cell r="G1499" t="str">
            <v>33113</v>
          </cell>
        </row>
        <row r="1500">
          <cell r="G1500" t="str">
            <v>33113</v>
          </cell>
        </row>
        <row r="1501">
          <cell r="G1501" t="str">
            <v>33113</v>
          </cell>
        </row>
        <row r="1502">
          <cell r="G1502" t="str">
            <v>33113</v>
          </cell>
        </row>
        <row r="1503">
          <cell r="G1503" t="str">
            <v>33113</v>
          </cell>
        </row>
        <row r="1504">
          <cell r="G1504" t="str">
            <v>33117</v>
          </cell>
        </row>
        <row r="1505">
          <cell r="G1505" t="str">
            <v>33113</v>
          </cell>
        </row>
        <row r="1506">
          <cell r="G1506" t="str">
            <v>33113</v>
          </cell>
        </row>
        <row r="1507">
          <cell r="G1507" t="str">
            <v xml:space="preserve">2Khai th¸c Lthiªn </v>
          </cell>
        </row>
        <row r="1508">
          <cell r="G1508" t="str">
            <v>33113</v>
          </cell>
        </row>
        <row r="1509">
          <cell r="G1509" t="str">
            <v xml:space="preserve">2Khai th¸c Lthiªn </v>
          </cell>
        </row>
        <row r="1510">
          <cell r="G1510" t="str">
            <v xml:space="preserve">2Khai th¸c Lthiªn </v>
          </cell>
        </row>
        <row r="1511">
          <cell r="G1511" t="str">
            <v>33113</v>
          </cell>
        </row>
        <row r="1512">
          <cell r="G1512" t="str">
            <v>33113</v>
          </cell>
        </row>
        <row r="1513">
          <cell r="G1513" t="str">
            <v>33113</v>
          </cell>
        </row>
        <row r="1514">
          <cell r="G1514" t="str">
            <v>33113</v>
          </cell>
        </row>
        <row r="1515">
          <cell r="G1515" t="str">
            <v xml:space="preserve">2Khai th¸c Lthiªn </v>
          </cell>
        </row>
        <row r="1516">
          <cell r="G1516" t="str">
            <v>33113</v>
          </cell>
        </row>
        <row r="1517">
          <cell r="G1517" t="str">
            <v>33113</v>
          </cell>
        </row>
        <row r="1518">
          <cell r="G1518" t="str">
            <v>33113</v>
          </cell>
        </row>
        <row r="1519">
          <cell r="G1519" t="str">
            <v>33113</v>
          </cell>
        </row>
        <row r="1520">
          <cell r="G1520" t="str">
            <v>33113</v>
          </cell>
        </row>
        <row r="1521">
          <cell r="G1521" t="str">
            <v xml:space="preserve">2Khai th¸c Lthiªn </v>
          </cell>
        </row>
        <row r="1522">
          <cell r="G1522" t="str">
            <v xml:space="preserve">2Khai th¸c Lthiªn </v>
          </cell>
        </row>
        <row r="1523">
          <cell r="G1523" t="str">
            <v xml:space="preserve">2Khai th¸c Lthiªn </v>
          </cell>
        </row>
        <row r="1524">
          <cell r="G1524" t="str">
            <v>33113</v>
          </cell>
        </row>
        <row r="1525">
          <cell r="G1525" t="str">
            <v>33113</v>
          </cell>
        </row>
        <row r="1526">
          <cell r="G1526" t="str">
            <v>33113</v>
          </cell>
        </row>
        <row r="1527">
          <cell r="G1527" t="str">
            <v>33113</v>
          </cell>
        </row>
        <row r="1528">
          <cell r="G1528" t="str">
            <v>33113</v>
          </cell>
        </row>
        <row r="1529">
          <cell r="G1529" t="str">
            <v>33113</v>
          </cell>
        </row>
        <row r="1530">
          <cell r="G1530" t="str">
            <v>33113</v>
          </cell>
        </row>
        <row r="1531">
          <cell r="G1531" t="str">
            <v xml:space="preserve">2Khai th¸c Lthiªn </v>
          </cell>
        </row>
        <row r="1532">
          <cell r="G1532" t="str">
            <v xml:space="preserve">2Khai th¸c Lthiªn </v>
          </cell>
        </row>
        <row r="1533">
          <cell r="G1533" t="str">
            <v>33113</v>
          </cell>
        </row>
        <row r="1534">
          <cell r="G1534" t="str">
            <v>33113</v>
          </cell>
        </row>
        <row r="1535">
          <cell r="G1535" t="str">
            <v>2KhÊu than</v>
          </cell>
        </row>
        <row r="1536">
          <cell r="G1536" t="str">
            <v>2KhÊu than</v>
          </cell>
        </row>
        <row r="1537">
          <cell r="G1537" t="str">
            <v>2KhÊu than</v>
          </cell>
        </row>
        <row r="1538">
          <cell r="G1538" t="str">
            <v>33117</v>
          </cell>
        </row>
        <row r="1539">
          <cell r="G1539" t="str">
            <v>33117</v>
          </cell>
        </row>
        <row r="1540">
          <cell r="G1540" t="str">
            <v>33113</v>
          </cell>
        </row>
        <row r="1541">
          <cell r="G1541" t="str">
            <v>33113</v>
          </cell>
        </row>
        <row r="1542">
          <cell r="G1542" t="str">
            <v xml:space="preserve">2Khai th¸c Lthiªn </v>
          </cell>
        </row>
        <row r="1543">
          <cell r="G1543" t="str">
            <v xml:space="preserve">2Khai th¸c Lthiªn </v>
          </cell>
        </row>
        <row r="1544">
          <cell r="G1544" t="str">
            <v>33113</v>
          </cell>
        </row>
        <row r="1545">
          <cell r="G1545" t="str">
            <v xml:space="preserve">2Khai th¸c Lthiªn </v>
          </cell>
        </row>
        <row r="1546">
          <cell r="G1546" t="str">
            <v>33113</v>
          </cell>
        </row>
        <row r="1547">
          <cell r="G1547" t="str">
            <v>33113</v>
          </cell>
        </row>
        <row r="1548">
          <cell r="G1548" t="str">
            <v>33113</v>
          </cell>
        </row>
        <row r="1549">
          <cell r="G1549" t="str">
            <v>33113</v>
          </cell>
        </row>
        <row r="1550">
          <cell r="G1550" t="str">
            <v>33113</v>
          </cell>
        </row>
        <row r="1551">
          <cell r="G1551" t="str">
            <v>33113</v>
          </cell>
        </row>
        <row r="1552">
          <cell r="G1552" t="str">
            <v>33113</v>
          </cell>
        </row>
        <row r="1553">
          <cell r="G1553" t="str">
            <v>33113</v>
          </cell>
        </row>
        <row r="1554">
          <cell r="G1554" t="str">
            <v>33113</v>
          </cell>
        </row>
        <row r="1555">
          <cell r="G1555" t="str">
            <v>33117</v>
          </cell>
        </row>
        <row r="1556">
          <cell r="G1556" t="str">
            <v>33113</v>
          </cell>
        </row>
        <row r="1557">
          <cell r="G1557" t="str">
            <v>33113</v>
          </cell>
        </row>
        <row r="1558">
          <cell r="G1558" t="str">
            <v>33113</v>
          </cell>
        </row>
        <row r="1559">
          <cell r="G1559" t="str">
            <v>33113</v>
          </cell>
        </row>
        <row r="1560">
          <cell r="G1560" t="str">
            <v>33113</v>
          </cell>
        </row>
        <row r="1561">
          <cell r="G1561" t="str">
            <v xml:space="preserve">2Khai th¸c Lthiªn </v>
          </cell>
        </row>
        <row r="1562">
          <cell r="G1562" t="str">
            <v xml:space="preserve">2Khai th¸c Lthiªn </v>
          </cell>
        </row>
        <row r="1563">
          <cell r="G1563" t="str">
            <v>33113</v>
          </cell>
        </row>
        <row r="1564">
          <cell r="G1564" t="str">
            <v>33113</v>
          </cell>
        </row>
        <row r="1565">
          <cell r="G1565" t="str">
            <v>33113</v>
          </cell>
        </row>
        <row r="1566">
          <cell r="G1566" t="str">
            <v>33113</v>
          </cell>
        </row>
        <row r="1567">
          <cell r="G1567" t="str">
            <v>33113</v>
          </cell>
        </row>
        <row r="1568">
          <cell r="G1568" t="str">
            <v xml:space="preserve">2Khai th¸c Lthiªn </v>
          </cell>
        </row>
        <row r="1569">
          <cell r="G1569" t="str">
            <v>33113</v>
          </cell>
        </row>
        <row r="1570">
          <cell r="G1570" t="str">
            <v>33113</v>
          </cell>
        </row>
        <row r="1571">
          <cell r="G1571" t="str">
            <v xml:space="preserve">2Khai th¸c Lthiªn </v>
          </cell>
        </row>
        <row r="1572">
          <cell r="G1572" t="str">
            <v>33113</v>
          </cell>
        </row>
        <row r="1573">
          <cell r="G1573" t="str">
            <v>33113</v>
          </cell>
        </row>
        <row r="1574">
          <cell r="G1574" t="str">
            <v>33113</v>
          </cell>
        </row>
        <row r="1575">
          <cell r="G1575" t="str">
            <v>33113</v>
          </cell>
        </row>
        <row r="1576">
          <cell r="G1576" t="str">
            <v>33113</v>
          </cell>
        </row>
        <row r="1577">
          <cell r="G1577" t="str">
            <v xml:space="preserve">2Khai th¸c Lthiªn </v>
          </cell>
        </row>
        <row r="1578">
          <cell r="G1578" t="str">
            <v xml:space="preserve">2Khai th¸c Lthiªn </v>
          </cell>
        </row>
        <row r="1579">
          <cell r="G1579" t="str">
            <v>33113</v>
          </cell>
        </row>
        <row r="1580">
          <cell r="G1580" t="str">
            <v>33113</v>
          </cell>
        </row>
        <row r="1581">
          <cell r="G1581" t="str">
            <v>33113</v>
          </cell>
        </row>
        <row r="1582">
          <cell r="G1582" t="str">
            <v>33113</v>
          </cell>
        </row>
        <row r="1583">
          <cell r="G1583" t="str">
            <v>33113</v>
          </cell>
        </row>
        <row r="1584">
          <cell r="G1584" t="str">
            <v>33113</v>
          </cell>
        </row>
        <row r="1585">
          <cell r="G1585" t="str">
            <v>33113</v>
          </cell>
        </row>
        <row r="1586">
          <cell r="G1586" t="str">
            <v>33113</v>
          </cell>
        </row>
        <row r="1587">
          <cell r="G1587" t="str">
            <v>33113</v>
          </cell>
        </row>
        <row r="1588">
          <cell r="G1588" t="str">
            <v xml:space="preserve">2Khai th¸c Lthiªn </v>
          </cell>
        </row>
        <row r="1589">
          <cell r="G1589" t="str">
            <v xml:space="preserve">2Khai th¸c Lthiªn </v>
          </cell>
        </row>
        <row r="1590">
          <cell r="G1590" t="str">
            <v>33113</v>
          </cell>
        </row>
        <row r="1591">
          <cell r="G1591" t="str">
            <v>33113</v>
          </cell>
        </row>
        <row r="1592">
          <cell r="G1592" t="str">
            <v>33117</v>
          </cell>
        </row>
        <row r="1593">
          <cell r="G1593" t="str">
            <v>33117</v>
          </cell>
        </row>
        <row r="1594">
          <cell r="G1594" t="str">
            <v>33117</v>
          </cell>
        </row>
        <row r="1595">
          <cell r="G1595" t="str">
            <v>33113</v>
          </cell>
        </row>
        <row r="1596">
          <cell r="G1596" t="str">
            <v>33113</v>
          </cell>
        </row>
        <row r="1597">
          <cell r="G1597" t="str">
            <v>33113</v>
          </cell>
        </row>
        <row r="1598">
          <cell r="G1598" t="str">
            <v>33113</v>
          </cell>
        </row>
        <row r="1599">
          <cell r="G1599" t="str">
            <v xml:space="preserve">2Khai th¸c Lthiªn </v>
          </cell>
        </row>
        <row r="1600">
          <cell r="G1600" t="str">
            <v>33113</v>
          </cell>
        </row>
        <row r="1601">
          <cell r="G1601" t="str">
            <v xml:space="preserve">2Khai th¸c Lthiªn </v>
          </cell>
        </row>
        <row r="1602">
          <cell r="G1602" t="str">
            <v xml:space="preserve">2Khai th¸c Lthiªn </v>
          </cell>
        </row>
        <row r="1603">
          <cell r="G1603" t="str">
            <v>33113</v>
          </cell>
        </row>
        <row r="1604">
          <cell r="G1604" t="str">
            <v>33113</v>
          </cell>
        </row>
        <row r="1605">
          <cell r="G1605" t="str">
            <v>33113</v>
          </cell>
        </row>
        <row r="1606">
          <cell r="G1606" t="str">
            <v>33113</v>
          </cell>
        </row>
        <row r="1607">
          <cell r="G1607" t="str">
            <v>33113</v>
          </cell>
        </row>
        <row r="1608">
          <cell r="G1608" t="str">
            <v>33113</v>
          </cell>
        </row>
        <row r="1609">
          <cell r="G1609" t="str">
            <v xml:space="preserve">2Khai th¸c Lthiªn </v>
          </cell>
        </row>
        <row r="1610">
          <cell r="G1610" t="str">
            <v xml:space="preserve">2Khai th¸c Lthiªn </v>
          </cell>
        </row>
        <row r="1611">
          <cell r="G1611" t="str">
            <v>33117</v>
          </cell>
        </row>
        <row r="1612">
          <cell r="G1612" t="str">
            <v>33113</v>
          </cell>
        </row>
        <row r="1613">
          <cell r="G1613" t="str">
            <v>33117</v>
          </cell>
        </row>
        <row r="1614">
          <cell r="G1614" t="str">
            <v>33117</v>
          </cell>
        </row>
        <row r="1615">
          <cell r="G1615" t="str">
            <v xml:space="preserve">2Khai th¸c Lthiªn </v>
          </cell>
        </row>
        <row r="1616">
          <cell r="G1616" t="str">
            <v xml:space="preserve">2Khai th¸c Lthiªn </v>
          </cell>
        </row>
        <row r="1617">
          <cell r="G1617" t="str">
            <v>33113</v>
          </cell>
        </row>
        <row r="1618">
          <cell r="G1618" t="str">
            <v xml:space="preserve">2Khai th¸c Lthiªn </v>
          </cell>
        </row>
        <row r="1619">
          <cell r="G1619" t="str">
            <v>33113</v>
          </cell>
        </row>
        <row r="1620">
          <cell r="G1620" t="str">
            <v/>
          </cell>
        </row>
        <row r="1621">
          <cell r="G1621" t="str">
            <v xml:space="preserve">2Khai th¸c Lthiªn </v>
          </cell>
        </row>
        <row r="1622">
          <cell r="G1622" t="str">
            <v>33113</v>
          </cell>
        </row>
        <row r="1623">
          <cell r="G1623" t="str">
            <v>33113</v>
          </cell>
        </row>
        <row r="1624">
          <cell r="G1624" t="str">
            <v xml:space="preserve">2Khai th¸c Lthiªn </v>
          </cell>
        </row>
        <row r="1625">
          <cell r="G1625" t="str">
            <v>33113</v>
          </cell>
        </row>
        <row r="1626">
          <cell r="G1626" t="str">
            <v>33113</v>
          </cell>
        </row>
        <row r="1627">
          <cell r="G1627" t="str">
            <v xml:space="preserve">2Khai th¸c Lthiªn </v>
          </cell>
        </row>
        <row r="1628">
          <cell r="G1628" t="str">
            <v>33113</v>
          </cell>
        </row>
        <row r="1629">
          <cell r="G1629" t="str">
            <v xml:space="preserve">2Khai th¸c Lthiªn </v>
          </cell>
        </row>
        <row r="1630">
          <cell r="G1630" t="str">
            <v xml:space="preserve">2Khai th¸c Lthiªn </v>
          </cell>
        </row>
        <row r="1631">
          <cell r="G1631" t="str">
            <v>33113</v>
          </cell>
        </row>
        <row r="1632">
          <cell r="G1632" t="str">
            <v>33113</v>
          </cell>
        </row>
        <row r="1633">
          <cell r="G1633" t="str">
            <v>33113</v>
          </cell>
        </row>
        <row r="1634">
          <cell r="G1634" t="str">
            <v xml:space="preserve">2Khai th¸c Lthiªn </v>
          </cell>
        </row>
        <row r="1635">
          <cell r="G1635" t="str">
            <v>33113</v>
          </cell>
        </row>
        <row r="1636">
          <cell r="G1636" t="str">
            <v xml:space="preserve">2Khai th¸c Lthiªn </v>
          </cell>
        </row>
        <row r="1637">
          <cell r="G1637" t="str">
            <v xml:space="preserve">2Khai th¸c Lthiªn </v>
          </cell>
        </row>
        <row r="1638">
          <cell r="G1638" t="str">
            <v>33113</v>
          </cell>
        </row>
        <row r="1639">
          <cell r="G1639" t="str">
            <v>33113</v>
          </cell>
        </row>
        <row r="1640">
          <cell r="G1640" t="str">
            <v>33113</v>
          </cell>
        </row>
        <row r="1641">
          <cell r="G1641" t="str">
            <v>33113</v>
          </cell>
        </row>
        <row r="1642">
          <cell r="G1642" t="str">
            <v>33113</v>
          </cell>
        </row>
        <row r="1643">
          <cell r="G1643" t="str">
            <v>33113</v>
          </cell>
        </row>
        <row r="1644">
          <cell r="G1644" t="str">
            <v>33113</v>
          </cell>
        </row>
        <row r="1645">
          <cell r="G1645" t="str">
            <v xml:space="preserve">2Khai th¸c Lthiªn </v>
          </cell>
        </row>
        <row r="1646">
          <cell r="G1646" t="str">
            <v>33113</v>
          </cell>
        </row>
        <row r="1647">
          <cell r="G1647" t="str">
            <v>33113</v>
          </cell>
        </row>
        <row r="1648">
          <cell r="G1648" t="str">
            <v xml:space="preserve">2Khai th¸c Lthiªn </v>
          </cell>
        </row>
        <row r="1649">
          <cell r="G1649" t="str">
            <v xml:space="preserve">2Khai th¸c Lthiªn </v>
          </cell>
        </row>
        <row r="1650">
          <cell r="G1650" t="str">
            <v xml:space="preserve">2Khai th¸c Lthiªn </v>
          </cell>
        </row>
        <row r="1651">
          <cell r="G1651" t="str">
            <v>33117</v>
          </cell>
        </row>
        <row r="1652">
          <cell r="G1652" t="str">
            <v>33117</v>
          </cell>
        </row>
        <row r="1653">
          <cell r="G1653" t="str">
            <v>33113</v>
          </cell>
        </row>
        <row r="1654">
          <cell r="G1654" t="str">
            <v>33113</v>
          </cell>
        </row>
        <row r="1655">
          <cell r="G1655" t="str">
            <v>33113</v>
          </cell>
        </row>
        <row r="1656">
          <cell r="G1656" t="str">
            <v>33113</v>
          </cell>
        </row>
        <row r="1657">
          <cell r="G1657" t="str">
            <v>33113</v>
          </cell>
        </row>
        <row r="1658">
          <cell r="G1658" t="str">
            <v>33113</v>
          </cell>
        </row>
        <row r="1659">
          <cell r="G1659" t="str">
            <v xml:space="preserve">2Khai th¸c Lthiªn </v>
          </cell>
        </row>
        <row r="1660">
          <cell r="G1660" t="str">
            <v>33113</v>
          </cell>
        </row>
        <row r="1661">
          <cell r="G1661" t="str">
            <v xml:space="preserve">2Khai th¸c Lthiªn </v>
          </cell>
        </row>
        <row r="1662">
          <cell r="G1662" t="str">
            <v>33113</v>
          </cell>
        </row>
        <row r="1663">
          <cell r="G1663" t="str">
            <v>33113</v>
          </cell>
        </row>
        <row r="1664">
          <cell r="G1664" t="str">
            <v>33113</v>
          </cell>
        </row>
        <row r="1665">
          <cell r="G1665" t="str">
            <v>2vËn t¶i</v>
          </cell>
        </row>
        <row r="1666">
          <cell r="G1666" t="str">
            <v>2vËn t¶i</v>
          </cell>
        </row>
        <row r="1667">
          <cell r="G1667" t="str">
            <v>2vËn t¶i</v>
          </cell>
        </row>
        <row r="1668">
          <cell r="G1668" t="str">
            <v xml:space="preserve">2Khai th¸c Lthiªn </v>
          </cell>
        </row>
        <row r="1669">
          <cell r="G1669" t="str">
            <v xml:space="preserve">2Khai th¸c Lthiªn </v>
          </cell>
        </row>
        <row r="1670">
          <cell r="G1670" t="str">
            <v xml:space="preserve">2Khai th¸c Lthiªn </v>
          </cell>
        </row>
        <row r="1671">
          <cell r="G1671" t="str">
            <v xml:space="preserve">2Khai th¸c Lthiªn </v>
          </cell>
        </row>
        <row r="1672">
          <cell r="G1672" t="str">
            <v xml:space="preserve">2Khai th¸c Lthiªn </v>
          </cell>
        </row>
        <row r="1673">
          <cell r="G1673" t="str">
            <v xml:space="preserve">2Khai th¸c Lthiªn </v>
          </cell>
        </row>
        <row r="1674">
          <cell r="G1674" t="str">
            <v>33113</v>
          </cell>
        </row>
        <row r="1675">
          <cell r="G1675" t="str">
            <v>33113</v>
          </cell>
        </row>
        <row r="1676">
          <cell r="G1676" t="str">
            <v>33113</v>
          </cell>
        </row>
        <row r="1677">
          <cell r="G1677" t="str">
            <v>33113</v>
          </cell>
        </row>
        <row r="1678">
          <cell r="G1678" t="str">
            <v>33113</v>
          </cell>
        </row>
        <row r="1679">
          <cell r="G1679" t="str">
            <v>33113</v>
          </cell>
        </row>
        <row r="1680">
          <cell r="G1680" t="str">
            <v xml:space="preserve">2Khai th¸c Lthiªn </v>
          </cell>
        </row>
        <row r="1681">
          <cell r="G1681" t="str">
            <v xml:space="preserve">2Khai th¸c Lthiªn </v>
          </cell>
        </row>
        <row r="1682">
          <cell r="G1682" t="str">
            <v xml:space="preserve">2Khai th¸c Lthiªn </v>
          </cell>
        </row>
        <row r="1683">
          <cell r="G1683" t="str">
            <v xml:space="preserve">2Khai th¸c Lthiªn </v>
          </cell>
        </row>
        <row r="1684">
          <cell r="G1684" t="str">
            <v>33113</v>
          </cell>
        </row>
        <row r="1685">
          <cell r="G1685" t="str">
            <v>2khÊu than</v>
          </cell>
        </row>
        <row r="1686">
          <cell r="G1686" t="str">
            <v>33113</v>
          </cell>
        </row>
        <row r="1687">
          <cell r="G1687" t="str">
            <v>33113</v>
          </cell>
        </row>
        <row r="1688">
          <cell r="G1688" t="str">
            <v>33113</v>
          </cell>
        </row>
        <row r="1689">
          <cell r="G1689" t="str">
            <v>33113</v>
          </cell>
        </row>
        <row r="1690">
          <cell r="G1690" t="str">
            <v>33113</v>
          </cell>
        </row>
        <row r="1691">
          <cell r="G1691" t="str">
            <v>33113</v>
          </cell>
        </row>
        <row r="1692">
          <cell r="G1692" t="str">
            <v xml:space="preserve">2Khai th¸c Lthiªn </v>
          </cell>
        </row>
        <row r="1693">
          <cell r="G1693" t="str">
            <v>33113</v>
          </cell>
        </row>
        <row r="1694">
          <cell r="G1694" t="str">
            <v>33113</v>
          </cell>
        </row>
        <row r="1695">
          <cell r="G1695" t="str">
            <v>33113</v>
          </cell>
        </row>
        <row r="1696">
          <cell r="G1696" t="str">
            <v>33113</v>
          </cell>
        </row>
        <row r="1697">
          <cell r="G1697" t="str">
            <v>33113</v>
          </cell>
        </row>
        <row r="1698">
          <cell r="G1698" t="str">
            <v xml:space="preserve">2Khai th¸c Lthiªn </v>
          </cell>
        </row>
        <row r="1699">
          <cell r="G1699" t="str">
            <v xml:space="preserve">2Khai th¸c Lthiªn </v>
          </cell>
        </row>
        <row r="1700">
          <cell r="G1700" t="str">
            <v>2KhÊu than</v>
          </cell>
        </row>
        <row r="1701">
          <cell r="G1701" t="str">
            <v>33117</v>
          </cell>
        </row>
        <row r="1702">
          <cell r="G1702" t="str">
            <v xml:space="preserve">2Khai th¸c Lthiªn </v>
          </cell>
        </row>
        <row r="1703">
          <cell r="G1703" t="str">
            <v xml:space="preserve">2Khai th¸c Lthiªn </v>
          </cell>
        </row>
        <row r="1704">
          <cell r="G1704" t="str">
            <v>33113</v>
          </cell>
        </row>
        <row r="1705">
          <cell r="G1705" t="str">
            <v xml:space="preserve">2Khai th¸c Lthiªn </v>
          </cell>
        </row>
        <row r="1706">
          <cell r="G1706" t="str">
            <v xml:space="preserve">2Khai th¸c Lthiªn </v>
          </cell>
        </row>
        <row r="1707">
          <cell r="G1707" t="str">
            <v xml:space="preserve">2Khai th¸c Lthiªn </v>
          </cell>
        </row>
        <row r="1708">
          <cell r="G1708" t="str">
            <v>33113</v>
          </cell>
        </row>
        <row r="1709">
          <cell r="G1709" t="str">
            <v>33113</v>
          </cell>
        </row>
        <row r="1710">
          <cell r="G1710" t="str">
            <v xml:space="preserve">2Khai th¸c Lthiªn </v>
          </cell>
        </row>
        <row r="1711">
          <cell r="G1711" t="str">
            <v xml:space="preserve">2Khai th¸c Lthiªn </v>
          </cell>
        </row>
        <row r="1712">
          <cell r="G1712" t="str">
            <v xml:space="preserve">2Khai th¸c Lthiªn </v>
          </cell>
        </row>
        <row r="1713">
          <cell r="G1713" t="str">
            <v>33113</v>
          </cell>
        </row>
        <row r="1714">
          <cell r="G1714" t="str">
            <v xml:space="preserve">2Khai th¸c Lthiªn </v>
          </cell>
        </row>
        <row r="1715">
          <cell r="G1715" t="str">
            <v xml:space="preserve">2Khai th¸c Lthiªn </v>
          </cell>
        </row>
        <row r="1716">
          <cell r="G1716" t="str">
            <v xml:space="preserve">2Khai th¸c Lthiªn </v>
          </cell>
        </row>
        <row r="1717">
          <cell r="G1717" t="str">
            <v>33113</v>
          </cell>
        </row>
        <row r="1718">
          <cell r="G1718" t="str">
            <v>33113</v>
          </cell>
        </row>
        <row r="1719">
          <cell r="G1719" t="str">
            <v>33113</v>
          </cell>
        </row>
        <row r="1720">
          <cell r="G1720" t="str">
            <v>33113</v>
          </cell>
        </row>
        <row r="1721">
          <cell r="G1721" t="str">
            <v>33113</v>
          </cell>
        </row>
        <row r="1722">
          <cell r="G1722" t="str">
            <v>33113</v>
          </cell>
        </row>
        <row r="1723">
          <cell r="G1723" t="str">
            <v>33113</v>
          </cell>
        </row>
        <row r="1724">
          <cell r="G1724" t="str">
            <v>2khÊu than</v>
          </cell>
        </row>
        <row r="1725">
          <cell r="G1725" t="str">
            <v xml:space="preserve">2Khai th¸c Lthiªn </v>
          </cell>
        </row>
        <row r="1726">
          <cell r="G1726" t="str">
            <v xml:space="preserve">2Khai th¸c Lthiªn </v>
          </cell>
        </row>
        <row r="1727">
          <cell r="G1727" t="str">
            <v xml:space="preserve">2Khai th¸c Lthiªn </v>
          </cell>
        </row>
        <row r="1728">
          <cell r="G1728" t="str">
            <v xml:space="preserve">2Khai th¸c Lthiªn </v>
          </cell>
        </row>
        <row r="1729">
          <cell r="G1729" t="str">
            <v xml:space="preserve">2Khai th¸c Lthiªn </v>
          </cell>
        </row>
        <row r="1730">
          <cell r="G1730" t="str">
            <v xml:space="preserve">2Khai th¸c Lthiªn </v>
          </cell>
        </row>
        <row r="1731">
          <cell r="G1731" t="str">
            <v>33113</v>
          </cell>
        </row>
        <row r="1732">
          <cell r="G1732" t="str">
            <v>33117</v>
          </cell>
        </row>
        <row r="1733">
          <cell r="G1733" t="str">
            <v>33117</v>
          </cell>
        </row>
        <row r="1734">
          <cell r="G1734" t="str">
            <v>33113</v>
          </cell>
        </row>
        <row r="1735">
          <cell r="G1735" t="str">
            <v>33113</v>
          </cell>
        </row>
        <row r="1736">
          <cell r="G1736" t="str">
            <v>33113</v>
          </cell>
        </row>
        <row r="1737">
          <cell r="G1737" t="str">
            <v xml:space="preserve">2Khai th¸c Lthiªn </v>
          </cell>
        </row>
        <row r="1738">
          <cell r="G1738" t="str">
            <v xml:space="preserve">2Khai th¸c Lthiªn </v>
          </cell>
        </row>
        <row r="1739">
          <cell r="G1739" t="str">
            <v xml:space="preserve">2Khai th¸c Lthiªn </v>
          </cell>
        </row>
        <row r="1740">
          <cell r="G1740" t="str">
            <v xml:space="preserve">2Khai th¸c Lthiªn </v>
          </cell>
        </row>
        <row r="1741">
          <cell r="G1741" t="str">
            <v>33117</v>
          </cell>
        </row>
        <row r="1742">
          <cell r="G1742" t="str">
            <v>33117</v>
          </cell>
        </row>
        <row r="1743">
          <cell r="G1743" t="str">
            <v xml:space="preserve">2Khai th¸c Lthiªn </v>
          </cell>
        </row>
        <row r="1744">
          <cell r="G1744" t="str">
            <v xml:space="preserve">2Khai th¸c Lthiªn </v>
          </cell>
        </row>
        <row r="1745">
          <cell r="G1745" t="str">
            <v xml:space="preserve">2Khai th¸c Lthiªn </v>
          </cell>
        </row>
        <row r="1746">
          <cell r="G1746" t="str">
            <v xml:space="preserve">2Khai th¸c Lthiªn </v>
          </cell>
        </row>
        <row r="1747">
          <cell r="G1747" t="str">
            <v xml:space="preserve">2Khai th¸c Lthiªn </v>
          </cell>
        </row>
        <row r="1748">
          <cell r="G1748" t="str">
            <v xml:space="preserve">2Khai th¸c Lthiªn </v>
          </cell>
        </row>
        <row r="1749">
          <cell r="G1749" t="str">
            <v>33113</v>
          </cell>
        </row>
        <row r="1750">
          <cell r="G1750" t="str">
            <v>33113</v>
          </cell>
        </row>
        <row r="1751">
          <cell r="G1751" t="str">
            <v>33113</v>
          </cell>
        </row>
        <row r="1752">
          <cell r="G1752" t="str">
            <v>33113</v>
          </cell>
        </row>
        <row r="1753">
          <cell r="G1753" t="str">
            <v>33113</v>
          </cell>
        </row>
        <row r="1754">
          <cell r="G1754" t="str">
            <v>33113</v>
          </cell>
        </row>
        <row r="1755">
          <cell r="G1755" t="str">
            <v>33113</v>
          </cell>
        </row>
        <row r="1756">
          <cell r="G1756" t="str">
            <v>33113</v>
          </cell>
        </row>
        <row r="1757">
          <cell r="G1757" t="str">
            <v xml:space="preserve">2Khai th¸c Lthiªn </v>
          </cell>
        </row>
        <row r="1758">
          <cell r="G1758" t="str">
            <v xml:space="preserve">2Khai th¸c Lthiªn </v>
          </cell>
        </row>
        <row r="1759">
          <cell r="G1759" t="str">
            <v xml:space="preserve">2Khai th¸c Lthiªn </v>
          </cell>
        </row>
        <row r="1760">
          <cell r="G1760" t="str">
            <v>2vËn t¶i</v>
          </cell>
        </row>
        <row r="1761">
          <cell r="G1761" t="str">
            <v>2vËn t¶i</v>
          </cell>
        </row>
        <row r="1762">
          <cell r="G1762" t="str">
            <v>2vËn t¶i</v>
          </cell>
        </row>
        <row r="1763">
          <cell r="G1763" t="str">
            <v>2vËn t¶i</v>
          </cell>
        </row>
        <row r="1764">
          <cell r="G1764" t="str">
            <v>33113</v>
          </cell>
        </row>
        <row r="1765">
          <cell r="G1765" t="str">
            <v xml:space="preserve">2Khai th¸c Lthiªn </v>
          </cell>
        </row>
        <row r="1766">
          <cell r="G1766" t="str">
            <v xml:space="preserve">2Khai th¸c Lthiªn </v>
          </cell>
        </row>
        <row r="1767">
          <cell r="G1767" t="str">
            <v xml:space="preserve">2Khai th¸c Lthiªn </v>
          </cell>
        </row>
        <row r="1768">
          <cell r="G1768" t="str">
            <v>33113</v>
          </cell>
        </row>
        <row r="1769">
          <cell r="G1769" t="str">
            <v>33113</v>
          </cell>
        </row>
        <row r="1770">
          <cell r="G1770" t="str">
            <v>33113</v>
          </cell>
        </row>
        <row r="1771">
          <cell r="G1771" t="str">
            <v>2khÊu than</v>
          </cell>
        </row>
        <row r="1772">
          <cell r="G1772" t="str">
            <v>33113</v>
          </cell>
        </row>
        <row r="1773">
          <cell r="G1773" t="str">
            <v xml:space="preserve">2Khai th¸c Lthiªn </v>
          </cell>
        </row>
        <row r="1774">
          <cell r="G1774" t="str">
            <v xml:space="preserve">2Khai th¸c Lthiªn </v>
          </cell>
        </row>
        <row r="1775">
          <cell r="G1775" t="str">
            <v>33113</v>
          </cell>
        </row>
        <row r="1776">
          <cell r="G1776" t="str">
            <v xml:space="preserve">2Khai th¸c Lthiªn </v>
          </cell>
        </row>
        <row r="1777">
          <cell r="G1777" t="str">
            <v>33117</v>
          </cell>
        </row>
        <row r="1778">
          <cell r="G1778" t="str">
            <v>33117</v>
          </cell>
        </row>
        <row r="1779">
          <cell r="G1779" t="str">
            <v>33117</v>
          </cell>
        </row>
        <row r="1780">
          <cell r="G1780" t="str">
            <v>33117</v>
          </cell>
        </row>
        <row r="1781">
          <cell r="G1781" t="str">
            <v>33113</v>
          </cell>
        </row>
        <row r="1782">
          <cell r="G1782" t="str">
            <v>33113</v>
          </cell>
        </row>
        <row r="1783">
          <cell r="G1783" t="str">
            <v xml:space="preserve">2Khai th¸c Lthiªn </v>
          </cell>
        </row>
        <row r="1784">
          <cell r="G1784" t="str">
            <v xml:space="preserve">2Khai th¸c Lthiªn </v>
          </cell>
        </row>
        <row r="1785">
          <cell r="G1785" t="str">
            <v xml:space="preserve">2Khai th¸c Lthiªn </v>
          </cell>
        </row>
        <row r="1786">
          <cell r="G1786" t="str">
            <v>33113</v>
          </cell>
        </row>
        <row r="1787">
          <cell r="G1787" t="str">
            <v xml:space="preserve">2Khai th¸c Lthiªn </v>
          </cell>
        </row>
        <row r="1788">
          <cell r="G1788" t="str">
            <v xml:space="preserve">2Khai th¸c Lthiªn </v>
          </cell>
        </row>
        <row r="1789">
          <cell r="G1789" t="str">
            <v>33113</v>
          </cell>
        </row>
        <row r="1790">
          <cell r="G1790" t="str">
            <v xml:space="preserve">2Khai th¸c Lthiªn </v>
          </cell>
        </row>
        <row r="1791">
          <cell r="G1791" t="str">
            <v xml:space="preserve">2Khai th¸c Lthiªn </v>
          </cell>
        </row>
        <row r="1792">
          <cell r="G1792" t="str">
            <v xml:space="preserve">2Khai th¸c Lthiªn </v>
          </cell>
        </row>
        <row r="1793">
          <cell r="G1793" t="str">
            <v xml:space="preserve">2Khai th¸c Lthiªn </v>
          </cell>
        </row>
        <row r="1794">
          <cell r="G1794" t="str">
            <v>33113</v>
          </cell>
        </row>
        <row r="1795">
          <cell r="G1795" t="str">
            <v>33113</v>
          </cell>
        </row>
        <row r="1796">
          <cell r="G1796" t="str">
            <v>2TÊm chÌn</v>
          </cell>
        </row>
        <row r="1797">
          <cell r="G1797" t="str">
            <v xml:space="preserve">2Khai th¸c Lthiªn </v>
          </cell>
        </row>
        <row r="1798">
          <cell r="G1798" t="str">
            <v xml:space="preserve">2Khai th¸c Lthiªn </v>
          </cell>
        </row>
        <row r="1799">
          <cell r="G1799" t="str">
            <v>33113</v>
          </cell>
        </row>
        <row r="1800">
          <cell r="G1800" t="str">
            <v>33113</v>
          </cell>
        </row>
        <row r="1801">
          <cell r="G1801" t="str">
            <v>33117</v>
          </cell>
        </row>
        <row r="1802">
          <cell r="G1802" t="str">
            <v>33117</v>
          </cell>
        </row>
        <row r="1803">
          <cell r="G1803" t="str">
            <v>2lß CBSX</v>
          </cell>
        </row>
        <row r="1804">
          <cell r="G1804" t="str">
            <v xml:space="preserve">2Khai th¸c Lthiªn </v>
          </cell>
        </row>
        <row r="1805">
          <cell r="G1805" t="str">
            <v xml:space="preserve">2Khai th¸c Lthiªn </v>
          </cell>
        </row>
        <row r="1806">
          <cell r="G1806" t="str">
            <v xml:space="preserve">2Khai th¸c Lthiªn </v>
          </cell>
        </row>
        <row r="1807">
          <cell r="G1807" t="str">
            <v xml:space="preserve">2Khai th¸c Lthiªn </v>
          </cell>
        </row>
        <row r="1808">
          <cell r="G1808" t="str">
            <v xml:space="preserve">2Khai th¸c Lthiªn </v>
          </cell>
        </row>
        <row r="1809">
          <cell r="G1809" t="str">
            <v xml:space="preserve">2Khai th¸c Lthiªn </v>
          </cell>
        </row>
        <row r="1810">
          <cell r="G1810" t="str">
            <v>33113</v>
          </cell>
        </row>
        <row r="1811">
          <cell r="G1811" t="str">
            <v>33113</v>
          </cell>
        </row>
        <row r="1812">
          <cell r="G1812" t="str">
            <v>33113</v>
          </cell>
        </row>
        <row r="1813">
          <cell r="G1813" t="str">
            <v>33113</v>
          </cell>
        </row>
        <row r="1814">
          <cell r="G1814" t="str">
            <v xml:space="preserve">2Khai th¸c Lthiªn </v>
          </cell>
        </row>
        <row r="1815">
          <cell r="G1815" t="str">
            <v>33122</v>
          </cell>
        </row>
        <row r="1816">
          <cell r="G1816" t="str">
            <v>33113</v>
          </cell>
        </row>
        <row r="1817">
          <cell r="G1817" t="str">
            <v>33117</v>
          </cell>
        </row>
        <row r="1818">
          <cell r="G1818" t="str">
            <v>33113</v>
          </cell>
        </row>
        <row r="1819">
          <cell r="G1819" t="str">
            <v xml:space="preserve">2Khai th¸c Lthiªn </v>
          </cell>
        </row>
        <row r="1820">
          <cell r="G1820" t="str">
            <v>33113</v>
          </cell>
        </row>
        <row r="1821">
          <cell r="G1821" t="str">
            <v>33122</v>
          </cell>
        </row>
        <row r="1822">
          <cell r="G1822" t="str">
            <v>33122</v>
          </cell>
        </row>
        <row r="1823">
          <cell r="G1823" t="str">
            <v>33122</v>
          </cell>
        </row>
        <row r="1824">
          <cell r="G1824" t="str">
            <v xml:space="preserve">2Khai th¸c Lthiªn </v>
          </cell>
        </row>
        <row r="1825">
          <cell r="G1825" t="str">
            <v xml:space="preserve">2Khai th¸c Lthiªn </v>
          </cell>
        </row>
        <row r="1826">
          <cell r="G1826" t="str">
            <v xml:space="preserve">2Khai th¸c Lthiªn </v>
          </cell>
        </row>
        <row r="1827">
          <cell r="G1827" t="str">
            <v/>
          </cell>
        </row>
        <row r="1828">
          <cell r="G1828" t="str">
            <v/>
          </cell>
        </row>
        <row r="1829">
          <cell r="G1829" t="str">
            <v xml:space="preserve">2Khai th¸c Lthiªn </v>
          </cell>
        </row>
        <row r="1830">
          <cell r="G1830" t="str">
            <v>33122</v>
          </cell>
        </row>
        <row r="1831">
          <cell r="G1831" t="str">
            <v>33122</v>
          </cell>
        </row>
        <row r="1832">
          <cell r="G1832" t="str">
            <v>33122</v>
          </cell>
        </row>
        <row r="1833">
          <cell r="G1833" t="str">
            <v>2vËn t¶i</v>
          </cell>
        </row>
        <row r="1834">
          <cell r="G1834" t="str">
            <v>2vËn t¶i</v>
          </cell>
        </row>
        <row r="1835">
          <cell r="G1835" t="str">
            <v>2vËn t¶i</v>
          </cell>
        </row>
        <row r="1836">
          <cell r="G1836" t="str">
            <v>2vËn t¶i</v>
          </cell>
        </row>
        <row r="1837">
          <cell r="G1837" t="str">
            <v>2khÊu than</v>
          </cell>
        </row>
        <row r="1838">
          <cell r="G1838" t="str">
            <v>2khÊu than</v>
          </cell>
        </row>
        <row r="1839">
          <cell r="G1839" t="str">
            <v xml:space="preserve">2Khai th¸c Lthiªn </v>
          </cell>
        </row>
        <row r="1840">
          <cell r="G1840" t="str">
            <v xml:space="preserve">2Khai th¸c Lthiªn </v>
          </cell>
        </row>
        <row r="1841">
          <cell r="G1841" t="str">
            <v>33122</v>
          </cell>
        </row>
        <row r="1842">
          <cell r="G1842" t="str">
            <v>33122</v>
          </cell>
        </row>
        <row r="1843">
          <cell r="G1843" t="str">
            <v>33113</v>
          </cell>
        </row>
        <row r="1844">
          <cell r="G1844" t="str">
            <v>33122</v>
          </cell>
        </row>
        <row r="1845">
          <cell r="G1845" t="str">
            <v>33117</v>
          </cell>
        </row>
        <row r="1846">
          <cell r="G1846" t="str">
            <v>33113</v>
          </cell>
        </row>
        <row r="1847">
          <cell r="G1847" t="str">
            <v>33113</v>
          </cell>
        </row>
        <row r="1848">
          <cell r="G1848" t="str">
            <v>33113</v>
          </cell>
        </row>
        <row r="1849">
          <cell r="G1849" t="str">
            <v>33122</v>
          </cell>
        </row>
        <row r="1850">
          <cell r="G1850" t="str">
            <v>33113</v>
          </cell>
        </row>
        <row r="1851">
          <cell r="G1851" t="str">
            <v>33113</v>
          </cell>
        </row>
        <row r="1852">
          <cell r="G1852" t="str">
            <v xml:space="preserve">2Khai th¸c Lthiªn </v>
          </cell>
        </row>
        <row r="1853">
          <cell r="G1853" t="str">
            <v>33122</v>
          </cell>
        </row>
        <row r="1854">
          <cell r="G1854" t="str">
            <v>33113</v>
          </cell>
        </row>
        <row r="1855">
          <cell r="G1855" t="str">
            <v>33113</v>
          </cell>
        </row>
        <row r="1856">
          <cell r="G1856" t="str">
            <v>33122</v>
          </cell>
        </row>
        <row r="1857">
          <cell r="G1857" t="str">
            <v>33122</v>
          </cell>
        </row>
        <row r="1858">
          <cell r="G1858" t="str">
            <v>33113</v>
          </cell>
        </row>
        <row r="1859">
          <cell r="G1859" t="str">
            <v xml:space="preserve">2Khai th¸c Lthiªn </v>
          </cell>
        </row>
        <row r="1860">
          <cell r="G1860" t="str">
            <v xml:space="preserve">2Khai th¸c Lthiªn </v>
          </cell>
        </row>
        <row r="1861">
          <cell r="G1861" t="str">
            <v>33122</v>
          </cell>
        </row>
        <row r="1862">
          <cell r="G1862" t="str">
            <v>33122</v>
          </cell>
        </row>
        <row r="1863">
          <cell r="G1863" t="str">
            <v>33113</v>
          </cell>
        </row>
        <row r="1864">
          <cell r="G1864" t="str">
            <v>33122</v>
          </cell>
        </row>
        <row r="1865">
          <cell r="G1865" t="str">
            <v>33122</v>
          </cell>
        </row>
        <row r="1866">
          <cell r="G1866" t="str">
            <v>33122</v>
          </cell>
        </row>
        <row r="1867">
          <cell r="G1867" t="str">
            <v>33122</v>
          </cell>
        </row>
        <row r="1868">
          <cell r="G1868" t="str">
            <v>33113</v>
          </cell>
        </row>
        <row r="1869">
          <cell r="G1869" t="str">
            <v>33122</v>
          </cell>
        </row>
        <row r="1870">
          <cell r="G1870" t="str">
            <v>33122</v>
          </cell>
        </row>
        <row r="1871">
          <cell r="G1871" t="str">
            <v>33122</v>
          </cell>
        </row>
        <row r="1872">
          <cell r="G1872" t="str">
            <v>33113</v>
          </cell>
        </row>
        <row r="1873">
          <cell r="G1873" t="str">
            <v>33122</v>
          </cell>
        </row>
        <row r="1874">
          <cell r="G1874" t="str">
            <v xml:space="preserve">2Khai th¸c Lthiªn </v>
          </cell>
        </row>
        <row r="1875">
          <cell r="G1875" t="str">
            <v xml:space="preserve">2Khai th¸c Lthiªn </v>
          </cell>
        </row>
        <row r="1876">
          <cell r="G1876" t="str">
            <v xml:space="preserve">2Khai th¸c Lthiªn </v>
          </cell>
        </row>
        <row r="1877">
          <cell r="G1877" t="str">
            <v xml:space="preserve">2Khai th¸c Lthiªn </v>
          </cell>
        </row>
        <row r="1878">
          <cell r="G1878" t="str">
            <v>2khÊu than</v>
          </cell>
        </row>
        <row r="1879">
          <cell r="G1879" t="str">
            <v xml:space="preserve">2Khai th¸c Lthiªn </v>
          </cell>
        </row>
        <row r="1880">
          <cell r="G1880" t="str">
            <v xml:space="preserve">2Khai th¸c Lthiªn </v>
          </cell>
        </row>
        <row r="1881">
          <cell r="G1881" t="str">
            <v>33122</v>
          </cell>
        </row>
        <row r="1882">
          <cell r="G1882" t="str">
            <v>33122</v>
          </cell>
        </row>
        <row r="1883">
          <cell r="G1883" t="str">
            <v>33122</v>
          </cell>
        </row>
        <row r="1884">
          <cell r="G1884" t="str">
            <v>33122</v>
          </cell>
        </row>
        <row r="1885">
          <cell r="G1885" t="str">
            <v>33122</v>
          </cell>
        </row>
        <row r="1886">
          <cell r="G1886" t="str">
            <v>33122</v>
          </cell>
        </row>
        <row r="1887">
          <cell r="G1887" t="str">
            <v>33122</v>
          </cell>
        </row>
        <row r="1888">
          <cell r="G1888" t="str">
            <v>33122</v>
          </cell>
        </row>
        <row r="1889">
          <cell r="G1889" t="str">
            <v>33122</v>
          </cell>
        </row>
        <row r="1890">
          <cell r="G1890" t="str">
            <v>33113</v>
          </cell>
        </row>
        <row r="1891">
          <cell r="G1891" t="str">
            <v>33113</v>
          </cell>
        </row>
        <row r="1892">
          <cell r="G1892" t="str">
            <v>33113</v>
          </cell>
        </row>
        <row r="1893">
          <cell r="G1893" t="str">
            <v xml:space="preserve">2Khai th¸c Lthiªn </v>
          </cell>
        </row>
        <row r="1894">
          <cell r="G1894" t="str">
            <v xml:space="preserve">2Khai th¸c Lthiªn </v>
          </cell>
        </row>
        <row r="1895">
          <cell r="G1895" t="str">
            <v>33122</v>
          </cell>
        </row>
        <row r="1896">
          <cell r="G1896" t="str">
            <v>33122</v>
          </cell>
        </row>
        <row r="1897">
          <cell r="G1897" t="str">
            <v>33122</v>
          </cell>
        </row>
        <row r="1898">
          <cell r="G1898" t="str">
            <v>33122</v>
          </cell>
        </row>
        <row r="1899">
          <cell r="G1899" t="str">
            <v>33122</v>
          </cell>
        </row>
        <row r="1900">
          <cell r="G1900" t="str">
            <v xml:space="preserve">2Khai th¸c Lthiªn </v>
          </cell>
        </row>
        <row r="1901">
          <cell r="G1901" t="str">
            <v xml:space="preserve">2Khai th¸c Lthiªn </v>
          </cell>
        </row>
        <row r="1902">
          <cell r="G1902" t="str">
            <v>33122</v>
          </cell>
        </row>
        <row r="1903">
          <cell r="G1903" t="str">
            <v>2KhÊu than</v>
          </cell>
        </row>
        <row r="1904">
          <cell r="G1904" t="str">
            <v>33113</v>
          </cell>
        </row>
        <row r="1905">
          <cell r="G1905" t="str">
            <v>33122</v>
          </cell>
        </row>
        <row r="1906">
          <cell r="G1906" t="str">
            <v>33122</v>
          </cell>
        </row>
        <row r="1907">
          <cell r="G1907" t="str">
            <v xml:space="preserve">2Khai th¸c Lthiªn </v>
          </cell>
        </row>
        <row r="1908">
          <cell r="G1908" t="str">
            <v>33122</v>
          </cell>
        </row>
        <row r="1909">
          <cell r="G1909" t="str">
            <v>33122</v>
          </cell>
        </row>
        <row r="1910">
          <cell r="G1910" t="str">
            <v xml:space="preserve">2Khai th¸c Lthiªn </v>
          </cell>
        </row>
        <row r="1911">
          <cell r="G1911" t="str">
            <v xml:space="preserve">2Khai th¸c Lthiªn </v>
          </cell>
        </row>
        <row r="1912">
          <cell r="G1912" t="str">
            <v>33117</v>
          </cell>
        </row>
        <row r="1913">
          <cell r="G1913" t="str">
            <v xml:space="preserve">2Khai th¸c Lthiªn </v>
          </cell>
        </row>
        <row r="1914">
          <cell r="G1914" t="str">
            <v>33122</v>
          </cell>
        </row>
        <row r="1915">
          <cell r="G1915" t="str">
            <v>33122</v>
          </cell>
        </row>
        <row r="1916">
          <cell r="G1916" t="str">
            <v xml:space="preserve">2Khai th¸c Lthiªn </v>
          </cell>
        </row>
        <row r="1917">
          <cell r="G1917" t="str">
            <v>33122</v>
          </cell>
        </row>
        <row r="1918">
          <cell r="G1918" t="str">
            <v>33122</v>
          </cell>
        </row>
        <row r="1919">
          <cell r="G1919" t="str">
            <v xml:space="preserve">2Khai th¸c Lthiªn </v>
          </cell>
        </row>
        <row r="1920">
          <cell r="G1920" t="str">
            <v xml:space="preserve">2Khai th¸c Lthiªn </v>
          </cell>
        </row>
        <row r="1921">
          <cell r="G1921" t="str">
            <v xml:space="preserve">2Khai th¸c Lthiªn </v>
          </cell>
        </row>
        <row r="1922">
          <cell r="G1922" t="str">
            <v xml:space="preserve">2Khai th¸c Lthiªn </v>
          </cell>
        </row>
        <row r="1923">
          <cell r="G1923" t="str">
            <v xml:space="preserve">2Khai th¸c Lthiªn </v>
          </cell>
        </row>
        <row r="1924">
          <cell r="G1924" t="str">
            <v xml:space="preserve">2Khai th¸c Lthiªn </v>
          </cell>
        </row>
        <row r="1925">
          <cell r="G1925" t="str">
            <v xml:space="preserve">2Khai th¸c Lthiªn </v>
          </cell>
        </row>
        <row r="1926">
          <cell r="G1926" t="str">
            <v xml:space="preserve">2Khai th¸c Lthiªn </v>
          </cell>
        </row>
        <row r="1927">
          <cell r="G1927" t="str">
            <v>33113</v>
          </cell>
        </row>
        <row r="1928">
          <cell r="G1928" t="str">
            <v>33113</v>
          </cell>
        </row>
        <row r="1929">
          <cell r="G1929" t="str">
            <v>33113</v>
          </cell>
        </row>
        <row r="1930">
          <cell r="G1930" t="str">
            <v>33117</v>
          </cell>
        </row>
        <row r="1931">
          <cell r="G1931" t="str">
            <v>33117</v>
          </cell>
        </row>
        <row r="1932">
          <cell r="G1932" t="str">
            <v>2KhÊu than</v>
          </cell>
        </row>
        <row r="1933">
          <cell r="G1933" t="str">
            <v>33113</v>
          </cell>
        </row>
        <row r="1934">
          <cell r="G1934" t="str">
            <v>33122</v>
          </cell>
        </row>
        <row r="1935">
          <cell r="G1935" t="str">
            <v>33122</v>
          </cell>
        </row>
        <row r="1936">
          <cell r="G1936" t="str">
            <v>33113</v>
          </cell>
        </row>
        <row r="1937">
          <cell r="G1937" t="str">
            <v>33122</v>
          </cell>
        </row>
        <row r="1938">
          <cell r="G1938" t="str">
            <v>33113</v>
          </cell>
        </row>
        <row r="1939">
          <cell r="G1939" t="str">
            <v>33122</v>
          </cell>
        </row>
        <row r="1940">
          <cell r="G1940" t="str">
            <v>33122</v>
          </cell>
        </row>
        <row r="1941">
          <cell r="G1941" t="str">
            <v>33113</v>
          </cell>
        </row>
        <row r="1942">
          <cell r="G1942" t="str">
            <v>33113</v>
          </cell>
        </row>
        <row r="1943">
          <cell r="G1943" t="str">
            <v>33122</v>
          </cell>
        </row>
        <row r="1944">
          <cell r="G1944" t="str">
            <v>33113</v>
          </cell>
        </row>
        <row r="1945">
          <cell r="G1945" t="str">
            <v>33113</v>
          </cell>
        </row>
        <row r="1946">
          <cell r="G1946" t="str">
            <v>33122</v>
          </cell>
        </row>
        <row r="1947">
          <cell r="G1947" t="str">
            <v>33122</v>
          </cell>
        </row>
        <row r="1948">
          <cell r="G1948" t="str">
            <v>33122</v>
          </cell>
        </row>
        <row r="1949">
          <cell r="G1949" t="str">
            <v>33113</v>
          </cell>
        </row>
        <row r="1950">
          <cell r="G1950" t="str">
            <v>33122</v>
          </cell>
        </row>
        <row r="1951">
          <cell r="G1951" t="str">
            <v>33122</v>
          </cell>
        </row>
        <row r="1952">
          <cell r="G1952" t="str">
            <v>33113</v>
          </cell>
        </row>
        <row r="1953">
          <cell r="G1953" t="str">
            <v>33113</v>
          </cell>
        </row>
        <row r="1954">
          <cell r="G1954" t="str">
            <v>33113</v>
          </cell>
        </row>
        <row r="1955">
          <cell r="G1955" t="str">
            <v>33113</v>
          </cell>
        </row>
        <row r="1956">
          <cell r="G1956" t="str">
            <v>33113</v>
          </cell>
        </row>
        <row r="1957">
          <cell r="G1957" t="str">
            <v>33113</v>
          </cell>
        </row>
        <row r="1958">
          <cell r="G1958" t="str">
            <v>33113</v>
          </cell>
        </row>
        <row r="1959">
          <cell r="G1959" t="str">
            <v>33113</v>
          </cell>
        </row>
        <row r="1960">
          <cell r="G1960" t="str">
            <v>33113</v>
          </cell>
        </row>
        <row r="1961">
          <cell r="G1961" t="str">
            <v>33113</v>
          </cell>
        </row>
        <row r="1962">
          <cell r="G1962" t="str">
            <v>33117</v>
          </cell>
        </row>
        <row r="1963">
          <cell r="G1963" t="str">
            <v>33122</v>
          </cell>
        </row>
        <row r="1964">
          <cell r="G1964" t="str">
            <v>33122</v>
          </cell>
        </row>
        <row r="1965">
          <cell r="G1965" t="str">
            <v>33113</v>
          </cell>
        </row>
        <row r="1966">
          <cell r="G1966" t="str">
            <v>33122</v>
          </cell>
        </row>
        <row r="1967">
          <cell r="G1967" t="str">
            <v>33122</v>
          </cell>
        </row>
        <row r="1968">
          <cell r="G1968" t="str">
            <v>33122</v>
          </cell>
        </row>
        <row r="1969">
          <cell r="G1969" t="str">
            <v>33122</v>
          </cell>
        </row>
        <row r="1970">
          <cell r="G1970" t="str">
            <v>33122</v>
          </cell>
        </row>
        <row r="1971">
          <cell r="G1971" t="str">
            <v>33113</v>
          </cell>
        </row>
        <row r="1972">
          <cell r="G1972" t="str">
            <v>33122</v>
          </cell>
        </row>
        <row r="1973">
          <cell r="G1973" t="str">
            <v>33113</v>
          </cell>
        </row>
        <row r="1974">
          <cell r="G1974" t="str">
            <v>33122</v>
          </cell>
        </row>
        <row r="1975">
          <cell r="G1975" t="str">
            <v>33122</v>
          </cell>
        </row>
        <row r="1976">
          <cell r="G1976" t="str">
            <v>33122</v>
          </cell>
        </row>
        <row r="1977">
          <cell r="G1977" t="str">
            <v>33122</v>
          </cell>
        </row>
        <row r="1978">
          <cell r="G1978" t="str">
            <v>33122</v>
          </cell>
        </row>
        <row r="1979">
          <cell r="G1979" t="str">
            <v>33122</v>
          </cell>
        </row>
        <row r="1980">
          <cell r="G1980" t="str">
            <v>33113</v>
          </cell>
        </row>
        <row r="1981">
          <cell r="G1981" t="str">
            <v>33113</v>
          </cell>
        </row>
        <row r="1982">
          <cell r="G1982" t="str">
            <v>33122</v>
          </cell>
        </row>
        <row r="1983">
          <cell r="G1983" t="str">
            <v>33122</v>
          </cell>
        </row>
        <row r="1984">
          <cell r="G1984" t="str">
            <v>33122</v>
          </cell>
        </row>
        <row r="1985">
          <cell r="G1985" t="str">
            <v>33122</v>
          </cell>
        </row>
        <row r="1986">
          <cell r="G1986" t="str">
            <v>33122</v>
          </cell>
        </row>
        <row r="1987">
          <cell r="G1987" t="str">
            <v>33122</v>
          </cell>
        </row>
        <row r="1988">
          <cell r="G1988" t="str">
            <v>33113</v>
          </cell>
        </row>
        <row r="1989">
          <cell r="G1989" t="str">
            <v>2vËn t¶i</v>
          </cell>
        </row>
        <row r="1990">
          <cell r="G1990" t="str">
            <v>33122</v>
          </cell>
        </row>
        <row r="1991">
          <cell r="G1991" t="str">
            <v>33122</v>
          </cell>
        </row>
        <row r="1992">
          <cell r="G1992" t="str">
            <v>33122</v>
          </cell>
        </row>
        <row r="1993">
          <cell r="G1993" t="str">
            <v>33122</v>
          </cell>
        </row>
        <row r="1994">
          <cell r="G1994" t="str">
            <v>33113</v>
          </cell>
        </row>
        <row r="1995">
          <cell r="G1995" t="str">
            <v>33122</v>
          </cell>
        </row>
        <row r="1996">
          <cell r="G1996" t="str">
            <v>33113</v>
          </cell>
        </row>
        <row r="1997">
          <cell r="G1997" t="str">
            <v>33113</v>
          </cell>
        </row>
        <row r="1998">
          <cell r="G1998" t="str">
            <v>33113</v>
          </cell>
        </row>
        <row r="1999">
          <cell r="G1999" t="str">
            <v>33113</v>
          </cell>
        </row>
        <row r="2000">
          <cell r="G2000" t="str">
            <v>33113</v>
          </cell>
        </row>
        <row r="2001">
          <cell r="G2001" t="str">
            <v>33113</v>
          </cell>
        </row>
        <row r="2002">
          <cell r="G2002" t="str">
            <v>33113</v>
          </cell>
        </row>
        <row r="2003">
          <cell r="G2003" t="str">
            <v>33113</v>
          </cell>
        </row>
        <row r="2004">
          <cell r="G2004" t="str">
            <v>33113</v>
          </cell>
        </row>
        <row r="2005">
          <cell r="G2005" t="str">
            <v>33113</v>
          </cell>
        </row>
        <row r="2006">
          <cell r="G2006" t="str">
            <v>33113</v>
          </cell>
        </row>
        <row r="2007">
          <cell r="G2007" t="str">
            <v>33113</v>
          </cell>
        </row>
        <row r="2008">
          <cell r="G2008" t="str">
            <v>33113</v>
          </cell>
        </row>
        <row r="2009">
          <cell r="G2009" t="str">
            <v>33113</v>
          </cell>
        </row>
        <row r="2010">
          <cell r="G2010" t="str">
            <v>33113</v>
          </cell>
        </row>
        <row r="2011">
          <cell r="G2011" t="str">
            <v>33113</v>
          </cell>
        </row>
        <row r="2012">
          <cell r="G2012" t="str">
            <v>33113</v>
          </cell>
        </row>
        <row r="2013">
          <cell r="G2013" t="str">
            <v>33113</v>
          </cell>
        </row>
        <row r="2014">
          <cell r="G2014" t="str">
            <v>33113</v>
          </cell>
        </row>
        <row r="2015">
          <cell r="G2015" t="str">
            <v>33117</v>
          </cell>
        </row>
        <row r="2016">
          <cell r="G2016" t="str">
            <v>33117</v>
          </cell>
        </row>
        <row r="2017">
          <cell r="G2017" t="str">
            <v>33113</v>
          </cell>
        </row>
        <row r="2018">
          <cell r="G2018" t="str">
            <v>33113</v>
          </cell>
        </row>
        <row r="2019">
          <cell r="G2019" t="str">
            <v>33113</v>
          </cell>
        </row>
        <row r="2020">
          <cell r="G2020" t="str">
            <v>33113</v>
          </cell>
        </row>
        <row r="2021">
          <cell r="G2021" t="str">
            <v>33113</v>
          </cell>
        </row>
        <row r="2022">
          <cell r="G2022" t="str">
            <v>33113</v>
          </cell>
        </row>
        <row r="2023">
          <cell r="G2023" t="str">
            <v>33113</v>
          </cell>
        </row>
        <row r="2024">
          <cell r="G2024" t="str">
            <v>33122</v>
          </cell>
        </row>
        <row r="2025">
          <cell r="G2025" t="str">
            <v>33122</v>
          </cell>
        </row>
        <row r="2026">
          <cell r="G2026" t="str">
            <v>33122</v>
          </cell>
        </row>
        <row r="2027">
          <cell r="G2027" t="str">
            <v>33122</v>
          </cell>
        </row>
        <row r="2028">
          <cell r="G2028" t="str">
            <v>33122</v>
          </cell>
        </row>
        <row r="2029">
          <cell r="G2029" t="str">
            <v>33122</v>
          </cell>
        </row>
        <row r="2030">
          <cell r="G2030" t="str">
            <v>33113</v>
          </cell>
        </row>
        <row r="2031">
          <cell r="G2031" t="str">
            <v>33113</v>
          </cell>
        </row>
        <row r="2032">
          <cell r="G2032" t="str">
            <v>33113</v>
          </cell>
        </row>
        <row r="2033">
          <cell r="G2033" t="str">
            <v>33113</v>
          </cell>
        </row>
        <row r="2034">
          <cell r="G2034" t="str">
            <v xml:space="preserve">2Khai th¸c Lthiªn </v>
          </cell>
        </row>
        <row r="2035">
          <cell r="G2035" t="str">
            <v xml:space="preserve">2Khai th¸c Lthiªn </v>
          </cell>
        </row>
        <row r="2036">
          <cell r="G2036" t="str">
            <v>33113</v>
          </cell>
        </row>
        <row r="2037">
          <cell r="G2037" t="str">
            <v>33117</v>
          </cell>
        </row>
        <row r="2038">
          <cell r="G2038" t="str">
            <v>33113</v>
          </cell>
        </row>
        <row r="2039">
          <cell r="G2039" t="str">
            <v xml:space="preserve">2Khai th¸c Lthiªn </v>
          </cell>
        </row>
        <row r="2040">
          <cell r="G2040" t="str">
            <v xml:space="preserve">2Khai th¸c Lthiªn </v>
          </cell>
        </row>
        <row r="2041">
          <cell r="G2041" t="str">
            <v>33122</v>
          </cell>
        </row>
        <row r="2042">
          <cell r="G2042" t="str">
            <v>33122</v>
          </cell>
        </row>
        <row r="2043">
          <cell r="G2043" t="str">
            <v>33122</v>
          </cell>
        </row>
        <row r="2044">
          <cell r="G2044" t="str">
            <v>33122</v>
          </cell>
        </row>
        <row r="2045">
          <cell r="G2045" t="str">
            <v>33122</v>
          </cell>
        </row>
        <row r="2046">
          <cell r="G2046" t="str">
            <v>33122</v>
          </cell>
        </row>
        <row r="2047">
          <cell r="G2047" t="str">
            <v xml:space="preserve">2Khai th¸c Lthiªn </v>
          </cell>
        </row>
        <row r="2048">
          <cell r="G2048" t="str">
            <v xml:space="preserve">2Khai th¸c Lthiªn </v>
          </cell>
        </row>
        <row r="2049">
          <cell r="G2049" t="str">
            <v xml:space="preserve">2Khai th¸c Lthiªn </v>
          </cell>
        </row>
        <row r="2050">
          <cell r="G2050" t="str">
            <v>33117</v>
          </cell>
        </row>
        <row r="2051">
          <cell r="G2051" t="str">
            <v>33117</v>
          </cell>
        </row>
        <row r="2052">
          <cell r="G2052" t="str">
            <v>33117</v>
          </cell>
        </row>
        <row r="2053">
          <cell r="G2053" t="str">
            <v xml:space="preserve">2Khai th¸c Lthiªn </v>
          </cell>
        </row>
        <row r="2054">
          <cell r="G2054" t="str">
            <v xml:space="preserve">2Khai th¸c Lthiªn </v>
          </cell>
        </row>
        <row r="2055">
          <cell r="G2055" t="str">
            <v>33113</v>
          </cell>
        </row>
        <row r="2056">
          <cell r="G2056" t="str">
            <v>33113</v>
          </cell>
        </row>
        <row r="2057">
          <cell r="G2057" t="str">
            <v>33113</v>
          </cell>
        </row>
        <row r="2058">
          <cell r="G2058" t="str">
            <v>33113</v>
          </cell>
        </row>
        <row r="2059">
          <cell r="G2059" t="str">
            <v>33113</v>
          </cell>
        </row>
        <row r="2060">
          <cell r="G2060" t="str">
            <v>33113</v>
          </cell>
        </row>
        <row r="2061">
          <cell r="G2061" t="str">
            <v>33113</v>
          </cell>
        </row>
        <row r="2062">
          <cell r="G2062" t="str">
            <v>33113</v>
          </cell>
        </row>
        <row r="2063">
          <cell r="G2063" t="str">
            <v>33113</v>
          </cell>
        </row>
        <row r="2064">
          <cell r="G2064" t="str">
            <v>33117</v>
          </cell>
        </row>
        <row r="2065">
          <cell r="G2065" t="str">
            <v xml:space="preserve">2Khai th¸c Lthiªn </v>
          </cell>
        </row>
        <row r="2066">
          <cell r="G2066" t="str">
            <v xml:space="preserve">2Khai th¸c Lthiªn </v>
          </cell>
        </row>
        <row r="2067">
          <cell r="G2067" t="str">
            <v xml:space="preserve">2Khai th¸c Lthiªn </v>
          </cell>
        </row>
        <row r="2068">
          <cell r="G2068" t="str">
            <v>33113</v>
          </cell>
        </row>
        <row r="2069">
          <cell r="G2069" t="str">
            <v>33113</v>
          </cell>
        </row>
        <row r="2070">
          <cell r="G2070" t="str">
            <v>33113</v>
          </cell>
        </row>
        <row r="2071">
          <cell r="G2071" t="str">
            <v>33113</v>
          </cell>
        </row>
        <row r="2072">
          <cell r="G2072" t="str">
            <v xml:space="preserve">2Khai th¸c Lthiªn </v>
          </cell>
        </row>
        <row r="2073">
          <cell r="G2073" t="str">
            <v xml:space="preserve">2Khai th¸c Lthiªn </v>
          </cell>
        </row>
        <row r="2074">
          <cell r="G2074" t="str">
            <v>33113</v>
          </cell>
        </row>
        <row r="2075">
          <cell r="G2075" t="str">
            <v>33113</v>
          </cell>
        </row>
        <row r="2076">
          <cell r="G2076" t="str">
            <v>33113</v>
          </cell>
        </row>
        <row r="2077">
          <cell r="G2077" t="str">
            <v xml:space="preserve">2Khai th¸c Lthiªn </v>
          </cell>
        </row>
        <row r="2078">
          <cell r="G2078" t="str">
            <v xml:space="preserve">2Khai th¸c Lthiªn </v>
          </cell>
        </row>
        <row r="2079">
          <cell r="G2079" t="str">
            <v>2vËn t¶i</v>
          </cell>
        </row>
        <row r="2080">
          <cell r="G2080" t="str">
            <v>2vËn t¶i</v>
          </cell>
        </row>
        <row r="2081">
          <cell r="G2081" t="str">
            <v>33113</v>
          </cell>
        </row>
        <row r="2082">
          <cell r="G2082" t="str">
            <v>33113</v>
          </cell>
        </row>
        <row r="2083">
          <cell r="G2083" t="str">
            <v>33113</v>
          </cell>
        </row>
        <row r="2084">
          <cell r="G2084" t="str">
            <v>2VPXN</v>
          </cell>
        </row>
        <row r="2085">
          <cell r="G2085" t="str">
            <v>2vËn t¶i</v>
          </cell>
        </row>
        <row r="2086">
          <cell r="G2086" t="str">
            <v>2vËn t¶i</v>
          </cell>
        </row>
        <row r="2087">
          <cell r="G2087" t="str">
            <v>2vËn t¶i</v>
          </cell>
        </row>
        <row r="2088">
          <cell r="G2088" t="str">
            <v>2vËn t¶i</v>
          </cell>
        </row>
        <row r="2089">
          <cell r="G2089" t="str">
            <v>2vËn t¶i</v>
          </cell>
        </row>
        <row r="2090">
          <cell r="G2090" t="str">
            <v>2vËn t¶i</v>
          </cell>
        </row>
        <row r="2091">
          <cell r="G2091" t="str">
            <v>2vËn t¶i</v>
          </cell>
        </row>
        <row r="2092">
          <cell r="G2092" t="str">
            <v>2vËn t¶i</v>
          </cell>
        </row>
        <row r="2093">
          <cell r="G2093" t="str">
            <v>2vËn t¶i</v>
          </cell>
        </row>
        <row r="2094">
          <cell r="G2094" t="str">
            <v>2vËn t¶i</v>
          </cell>
        </row>
        <row r="2095">
          <cell r="G2095" t="str">
            <v>2vËn t¶i</v>
          </cell>
        </row>
        <row r="2096">
          <cell r="G2096" t="str">
            <v>2vËn t¶i</v>
          </cell>
        </row>
        <row r="2097">
          <cell r="G2097" t="str">
            <v>2vËn t¶i</v>
          </cell>
        </row>
        <row r="2098">
          <cell r="G2098" t="str">
            <v>2VPXN</v>
          </cell>
        </row>
        <row r="2099">
          <cell r="G2099" t="str">
            <v>2VPXN</v>
          </cell>
        </row>
        <row r="2100">
          <cell r="G2100" t="str">
            <v>2vËn t¶i</v>
          </cell>
        </row>
        <row r="2101">
          <cell r="G2101" t="str">
            <v>2vËn t¶i</v>
          </cell>
        </row>
        <row r="2102">
          <cell r="G2102" t="str">
            <v>2vËn t¶i</v>
          </cell>
        </row>
        <row r="2103">
          <cell r="G2103" t="str">
            <v>2vËn t¶i</v>
          </cell>
        </row>
        <row r="2104">
          <cell r="G2104" t="str">
            <v>2vËn t¶i</v>
          </cell>
        </row>
        <row r="2105">
          <cell r="G2105" t="str">
            <v>2vËn t¶i</v>
          </cell>
        </row>
        <row r="2106">
          <cell r="G2106" t="str">
            <v>2vËn t¶i</v>
          </cell>
        </row>
        <row r="2107">
          <cell r="G2107" t="str">
            <v>2vËn t¶i</v>
          </cell>
        </row>
        <row r="2108">
          <cell r="G2108" t="str">
            <v>33113</v>
          </cell>
        </row>
        <row r="2109">
          <cell r="G2109" t="str">
            <v>33113</v>
          </cell>
        </row>
        <row r="2110">
          <cell r="G2110" t="str">
            <v>2vËn t¶i</v>
          </cell>
        </row>
        <row r="2111">
          <cell r="G2111" t="str">
            <v>2vËn t¶i</v>
          </cell>
        </row>
        <row r="2112">
          <cell r="G2112" t="str">
            <v>2vËn t¶i</v>
          </cell>
        </row>
        <row r="2113">
          <cell r="G2113" t="str">
            <v>2vËn t¶i</v>
          </cell>
        </row>
        <row r="2114">
          <cell r="G2114" t="str">
            <v>2vËn t¶i</v>
          </cell>
        </row>
        <row r="2115">
          <cell r="G2115" t="str">
            <v>2vËn t¶i</v>
          </cell>
        </row>
        <row r="2116">
          <cell r="G2116" t="str">
            <v>2vËn t¶i</v>
          </cell>
        </row>
        <row r="2117">
          <cell r="G2117" t="str">
            <v>2vËn t¶i</v>
          </cell>
        </row>
        <row r="2118">
          <cell r="G2118" t="str">
            <v>2vËn t¶i</v>
          </cell>
        </row>
        <row r="2119">
          <cell r="G2119" t="str">
            <v>2VPXN</v>
          </cell>
        </row>
        <row r="2120">
          <cell r="G2120" t="str">
            <v>33113</v>
          </cell>
        </row>
        <row r="2121">
          <cell r="G2121" t="str">
            <v>2VPXN</v>
          </cell>
        </row>
        <row r="2122">
          <cell r="G2122" t="str">
            <v>33113</v>
          </cell>
        </row>
        <row r="2123">
          <cell r="G2123" t="str">
            <v>33113</v>
          </cell>
        </row>
        <row r="2124">
          <cell r="G2124" t="str">
            <v>2VPXN</v>
          </cell>
        </row>
        <row r="2125">
          <cell r="G2125" t="str">
            <v>2vËn t¶i</v>
          </cell>
        </row>
        <row r="2126">
          <cell r="G2126" t="str">
            <v>2vËn t¶i</v>
          </cell>
        </row>
        <row r="2127">
          <cell r="G2127" t="str">
            <v>2vËn t¶i</v>
          </cell>
        </row>
        <row r="2128">
          <cell r="G2128" t="str">
            <v>2vËn t¶i</v>
          </cell>
        </row>
        <row r="2129">
          <cell r="G2129" t="str">
            <v>2vËn t¶i</v>
          </cell>
        </row>
        <row r="2130">
          <cell r="G2130" t="str">
            <v>2vËn t¶i</v>
          </cell>
        </row>
        <row r="2131">
          <cell r="G2131" t="str">
            <v>2vËn t¶i</v>
          </cell>
        </row>
        <row r="2132">
          <cell r="G2132" t="str">
            <v>2vËn t¶i</v>
          </cell>
        </row>
        <row r="2133">
          <cell r="G2133" t="str">
            <v>33113</v>
          </cell>
        </row>
        <row r="2134">
          <cell r="G2134" t="str">
            <v>33113</v>
          </cell>
        </row>
        <row r="2135">
          <cell r="G2135" t="str">
            <v>2KhÊu than</v>
          </cell>
        </row>
        <row r="2136">
          <cell r="G2136" t="str">
            <v>2KhÊu than</v>
          </cell>
        </row>
        <row r="2137">
          <cell r="G2137" t="str">
            <v>2VPXN</v>
          </cell>
        </row>
        <row r="2138">
          <cell r="G2138" t="str">
            <v>33113</v>
          </cell>
        </row>
        <row r="2139">
          <cell r="G2139" t="str">
            <v>2VPXN</v>
          </cell>
        </row>
        <row r="2140">
          <cell r="G2140" t="str">
            <v>2Lß CBSX</v>
          </cell>
        </row>
        <row r="2141">
          <cell r="G2141" t="str">
            <v>2Lß CBSX</v>
          </cell>
        </row>
        <row r="2142">
          <cell r="G2142" t="str">
            <v>2vËn t¶i</v>
          </cell>
        </row>
        <row r="2143">
          <cell r="G2143" t="str">
            <v>2vËn t¶i</v>
          </cell>
        </row>
        <row r="2144">
          <cell r="G2144" t="str">
            <v>2vËn t¶i</v>
          </cell>
        </row>
        <row r="2145">
          <cell r="G2145" t="str">
            <v>2vËn t¶i</v>
          </cell>
        </row>
        <row r="2146">
          <cell r="G2146" t="str">
            <v>2vËn t¶i</v>
          </cell>
        </row>
        <row r="2147">
          <cell r="G2147" t="str">
            <v>2vËn t¶i</v>
          </cell>
        </row>
        <row r="2148">
          <cell r="G2148" t="str">
            <v>2vËn t¶i</v>
          </cell>
        </row>
        <row r="2149">
          <cell r="G2149" t="str">
            <v>2vËn t¶i</v>
          </cell>
        </row>
        <row r="2150">
          <cell r="G2150" t="str">
            <v>2VPXN</v>
          </cell>
        </row>
        <row r="2151">
          <cell r="G2151" t="str">
            <v>2VPXN</v>
          </cell>
        </row>
        <row r="2152">
          <cell r="G2152" t="str">
            <v>33113</v>
          </cell>
        </row>
        <row r="2153">
          <cell r="G2153" t="str">
            <v>33113</v>
          </cell>
        </row>
        <row r="2154">
          <cell r="G2154" t="str">
            <v>33113</v>
          </cell>
        </row>
        <row r="2155">
          <cell r="G2155" t="str">
            <v>2VPXN</v>
          </cell>
        </row>
        <row r="2156">
          <cell r="G2156" t="str">
            <v>2VPXN</v>
          </cell>
        </row>
        <row r="2157">
          <cell r="G2157" t="str">
            <v>2vËn t¶i</v>
          </cell>
        </row>
        <row r="2158">
          <cell r="G2158" t="str">
            <v>2vËn t¶i</v>
          </cell>
        </row>
        <row r="2159">
          <cell r="G2159" t="str">
            <v>2vËn t¶i</v>
          </cell>
        </row>
        <row r="2160">
          <cell r="G2160" t="str">
            <v>2vËn t¶i</v>
          </cell>
        </row>
        <row r="2161">
          <cell r="G2161" t="str">
            <v>2vËn t¶i</v>
          </cell>
        </row>
        <row r="2162">
          <cell r="G2162" t="str">
            <v>2vËn t¶i</v>
          </cell>
        </row>
        <row r="2163">
          <cell r="G2163" t="str">
            <v>2vËn t¶i</v>
          </cell>
        </row>
        <row r="2164">
          <cell r="G2164" t="str">
            <v>2vËn t¶i</v>
          </cell>
        </row>
        <row r="2165">
          <cell r="G2165" t="str">
            <v>2vËn t¶i</v>
          </cell>
        </row>
        <row r="2166">
          <cell r="G2166" t="str">
            <v>2vËn t¶i</v>
          </cell>
        </row>
        <row r="2167">
          <cell r="G2167" t="str">
            <v>2vËn t¶i</v>
          </cell>
        </row>
        <row r="2168">
          <cell r="G2168" t="str">
            <v>2vËn t¶i</v>
          </cell>
        </row>
        <row r="2169">
          <cell r="G2169" t="str">
            <v>2vËn t¶i</v>
          </cell>
        </row>
        <row r="2170">
          <cell r="G2170" t="str">
            <v>33113</v>
          </cell>
        </row>
        <row r="2171">
          <cell r="G2171" t="str">
            <v>33113</v>
          </cell>
        </row>
        <row r="2172">
          <cell r="G2172" t="str">
            <v>33113</v>
          </cell>
        </row>
        <row r="2173">
          <cell r="G2173" t="str">
            <v>2VPXN</v>
          </cell>
        </row>
        <row r="2174">
          <cell r="G2174" t="str">
            <v>2VPXN</v>
          </cell>
        </row>
        <row r="2175">
          <cell r="G2175" t="str">
            <v>33113</v>
          </cell>
        </row>
        <row r="2176">
          <cell r="G2176" t="str">
            <v>2VPXN</v>
          </cell>
        </row>
        <row r="2177">
          <cell r="G2177" t="str">
            <v>2VPXN</v>
          </cell>
        </row>
        <row r="2178">
          <cell r="G2178" t="str">
            <v>2VPXN</v>
          </cell>
        </row>
        <row r="2179">
          <cell r="G2179" t="str">
            <v>2vËn t¶i</v>
          </cell>
        </row>
        <row r="2180">
          <cell r="G2180" t="str">
            <v>2vËn t¶i</v>
          </cell>
        </row>
        <row r="2181">
          <cell r="G2181" t="str">
            <v>2KhÊu than</v>
          </cell>
        </row>
        <row r="2182">
          <cell r="G2182" t="str">
            <v>2KhÊu than</v>
          </cell>
        </row>
        <row r="2183">
          <cell r="G2183" t="str">
            <v>2KhÊu than</v>
          </cell>
        </row>
        <row r="2184">
          <cell r="G2184" t="str">
            <v>33113</v>
          </cell>
        </row>
        <row r="2185">
          <cell r="G2185" t="str">
            <v>33113</v>
          </cell>
        </row>
        <row r="2186">
          <cell r="G2186" t="str">
            <v>2VPXN</v>
          </cell>
        </row>
        <row r="2187">
          <cell r="G2187" t="str">
            <v>2VPXN</v>
          </cell>
        </row>
        <row r="2188">
          <cell r="G2188" t="str">
            <v>2KhÊu than</v>
          </cell>
        </row>
        <row r="2189">
          <cell r="G2189" t="str">
            <v>2KhÊu than</v>
          </cell>
        </row>
        <row r="2190">
          <cell r="G2190" t="str">
            <v>33113</v>
          </cell>
        </row>
        <row r="2191">
          <cell r="G2191" t="str">
            <v>2vËn t¶i</v>
          </cell>
        </row>
        <row r="2192">
          <cell r="G2192" t="str">
            <v>2vËn t¶i</v>
          </cell>
        </row>
        <row r="2193">
          <cell r="G2193" t="str">
            <v>2vËn t¶i</v>
          </cell>
        </row>
        <row r="2194">
          <cell r="G2194" t="str">
            <v>2vËn t¶i</v>
          </cell>
        </row>
        <row r="2195">
          <cell r="G2195" t="str">
            <v>2vËn t¶i</v>
          </cell>
        </row>
        <row r="2196">
          <cell r="G2196" t="str">
            <v>2vËn t¶i</v>
          </cell>
        </row>
        <row r="2197">
          <cell r="G2197" t="str">
            <v>2vËn t¶i</v>
          </cell>
        </row>
        <row r="2198">
          <cell r="G2198" t="str">
            <v>2vËn t¶i</v>
          </cell>
        </row>
        <row r="2199">
          <cell r="G2199" t="str">
            <v>2vËn t¶i</v>
          </cell>
        </row>
        <row r="2200">
          <cell r="G2200" t="str">
            <v>2vËn t¶i</v>
          </cell>
        </row>
        <row r="2201">
          <cell r="G2201" t="str">
            <v>2vËn t¶i</v>
          </cell>
        </row>
        <row r="2202">
          <cell r="G2202" t="str">
            <v>2vËn t¶i</v>
          </cell>
        </row>
        <row r="2203">
          <cell r="G2203" t="str">
            <v>2vËn t¶i</v>
          </cell>
        </row>
        <row r="2204">
          <cell r="G2204" t="str">
            <v>33113</v>
          </cell>
        </row>
        <row r="2205">
          <cell r="G2205" t="str">
            <v>33113</v>
          </cell>
        </row>
        <row r="2206">
          <cell r="G2206" t="str">
            <v>2Lß CBSX</v>
          </cell>
        </row>
        <row r="2207">
          <cell r="G2207" t="str">
            <v>2VPXN</v>
          </cell>
        </row>
        <row r="2208">
          <cell r="G2208" t="str">
            <v>2VPXN</v>
          </cell>
        </row>
        <row r="2209">
          <cell r="G2209" t="str">
            <v>33113</v>
          </cell>
        </row>
        <row r="2210">
          <cell r="G2210" t="str">
            <v>33113</v>
          </cell>
        </row>
        <row r="2211">
          <cell r="G2211" t="str">
            <v>2VPXN</v>
          </cell>
        </row>
        <row r="2212">
          <cell r="G2212" t="str">
            <v>2VPXN</v>
          </cell>
        </row>
        <row r="2213">
          <cell r="G2213" t="str">
            <v>2vËn t¶i</v>
          </cell>
        </row>
        <row r="2214">
          <cell r="G2214" t="str">
            <v>2vËn t¶i</v>
          </cell>
        </row>
        <row r="2215">
          <cell r="G2215" t="str">
            <v>2vËn t¶i</v>
          </cell>
        </row>
        <row r="2216">
          <cell r="G2216" t="str">
            <v>2vËn t¶i</v>
          </cell>
        </row>
        <row r="2217">
          <cell r="G2217" t="str">
            <v>2vËn t¶i</v>
          </cell>
        </row>
        <row r="2218">
          <cell r="G2218" t="str">
            <v>33113</v>
          </cell>
        </row>
        <row r="2219">
          <cell r="G2219" t="str">
            <v>2VPXN</v>
          </cell>
        </row>
        <row r="2220">
          <cell r="G2220" t="str">
            <v>2VPXN</v>
          </cell>
        </row>
        <row r="2221">
          <cell r="G2221" t="str">
            <v>2VPXN</v>
          </cell>
        </row>
        <row r="2222">
          <cell r="G2222" t="str">
            <v>33113</v>
          </cell>
        </row>
        <row r="2223">
          <cell r="G2223" t="str">
            <v>33113</v>
          </cell>
        </row>
        <row r="2224">
          <cell r="G2224" t="str">
            <v>2vËn t¶i</v>
          </cell>
        </row>
        <row r="2225">
          <cell r="G2225" t="str">
            <v>2vËn t¶i</v>
          </cell>
        </row>
        <row r="2226">
          <cell r="G2226" t="str">
            <v>2vËn t¶i</v>
          </cell>
        </row>
        <row r="2227">
          <cell r="G2227" t="str">
            <v>2vËn t¶i</v>
          </cell>
        </row>
        <row r="2228">
          <cell r="G2228" t="str">
            <v>2vËn t¶i</v>
          </cell>
        </row>
        <row r="2229">
          <cell r="G2229" t="str">
            <v>2vËn t¶i</v>
          </cell>
        </row>
        <row r="2230">
          <cell r="G2230" t="str">
            <v>2vËn t¶i</v>
          </cell>
        </row>
        <row r="2231">
          <cell r="G2231" t="str">
            <v>2vËn t¶i</v>
          </cell>
        </row>
        <row r="2232">
          <cell r="G2232" t="str">
            <v>2vËn t¶i</v>
          </cell>
        </row>
        <row r="2233">
          <cell r="G2233" t="str">
            <v>2vËn t¶i</v>
          </cell>
        </row>
        <row r="2234">
          <cell r="G2234" t="str">
            <v>2vËn t¶i</v>
          </cell>
        </row>
        <row r="2235">
          <cell r="G2235" t="str">
            <v>2vËn t¶i</v>
          </cell>
        </row>
        <row r="2236">
          <cell r="G2236" t="str">
            <v>2VPXN</v>
          </cell>
        </row>
        <row r="2237">
          <cell r="G2237" t="str">
            <v>2vËn t¶i</v>
          </cell>
        </row>
        <row r="2238">
          <cell r="G2238" t="str">
            <v>2vËn t¶i</v>
          </cell>
        </row>
        <row r="2239">
          <cell r="G2239" t="str">
            <v>2vËn t¶i</v>
          </cell>
        </row>
        <row r="2240">
          <cell r="G2240" t="str">
            <v>2vËn t¶i</v>
          </cell>
        </row>
        <row r="2241">
          <cell r="G2241" t="str">
            <v>2vËn t¶i</v>
          </cell>
        </row>
        <row r="2242">
          <cell r="G2242" t="str">
            <v>2vËn t¶i</v>
          </cell>
        </row>
        <row r="2243">
          <cell r="G2243" t="str">
            <v/>
          </cell>
        </row>
        <row r="2244">
          <cell r="G2244" t="str">
            <v>2KhÊu than</v>
          </cell>
        </row>
        <row r="2245">
          <cell r="G2245" t="str">
            <v>2KhÊu than</v>
          </cell>
        </row>
        <row r="2246">
          <cell r="G2246" t="str">
            <v>2Lß CBSX</v>
          </cell>
        </row>
        <row r="2247">
          <cell r="G2247" t="str">
            <v>2Lß CBSX</v>
          </cell>
        </row>
        <row r="2248">
          <cell r="G2248" t="str">
            <v>2VPXN</v>
          </cell>
        </row>
        <row r="2249">
          <cell r="G2249" t="str">
            <v>2VPXN</v>
          </cell>
        </row>
        <row r="2250">
          <cell r="G2250" t="str">
            <v>2vËn t¶i</v>
          </cell>
        </row>
        <row r="2251">
          <cell r="G2251" t="str">
            <v>2vËn t¶i</v>
          </cell>
        </row>
        <row r="2252">
          <cell r="G2252" t="str">
            <v>2vËn t¶i</v>
          </cell>
        </row>
        <row r="2253">
          <cell r="G2253" t="str">
            <v>2vËn t¶i</v>
          </cell>
        </row>
        <row r="2254">
          <cell r="G2254" t="str">
            <v>2VPXN</v>
          </cell>
        </row>
        <row r="2255">
          <cell r="G2255" t="str">
            <v>33113</v>
          </cell>
        </row>
        <row r="2256">
          <cell r="G2256" t="str">
            <v>2vËn t¶i</v>
          </cell>
        </row>
        <row r="2257">
          <cell r="G2257" t="str">
            <v>2vËn t¶i</v>
          </cell>
        </row>
        <row r="2258">
          <cell r="G2258" t="str">
            <v>2vËn t¶i</v>
          </cell>
        </row>
        <row r="2259">
          <cell r="G2259" t="str">
            <v>2vËn t¶i</v>
          </cell>
        </row>
        <row r="2260">
          <cell r="G2260" t="str">
            <v>2vËn t¶i</v>
          </cell>
        </row>
        <row r="2261">
          <cell r="G2261" t="str">
            <v>2vËn t¶i</v>
          </cell>
        </row>
        <row r="2262">
          <cell r="G2262" t="str">
            <v>33113</v>
          </cell>
        </row>
        <row r="2263">
          <cell r="G2263" t="str">
            <v>33113</v>
          </cell>
        </row>
        <row r="2264">
          <cell r="G2264" t="str">
            <v>33113</v>
          </cell>
        </row>
        <row r="2265">
          <cell r="G2265" t="str">
            <v>33113</v>
          </cell>
        </row>
        <row r="2266">
          <cell r="G2266" t="str">
            <v>2VPXN</v>
          </cell>
        </row>
        <row r="2267">
          <cell r="G2267" t="str">
            <v>2vËn t¶i</v>
          </cell>
        </row>
        <row r="2268">
          <cell r="G2268" t="str">
            <v>2vËn t¶i</v>
          </cell>
        </row>
        <row r="2269">
          <cell r="G2269" t="str">
            <v>2vËn t¶i</v>
          </cell>
        </row>
        <row r="2270">
          <cell r="G2270" t="str">
            <v>2vËn t¶i</v>
          </cell>
        </row>
        <row r="2271">
          <cell r="G2271" t="str">
            <v>2vËn t¶i</v>
          </cell>
        </row>
        <row r="2272">
          <cell r="G2272" t="str">
            <v>2vËn t¶i</v>
          </cell>
        </row>
        <row r="2273">
          <cell r="G2273" t="str">
            <v>2vËn t¶i</v>
          </cell>
        </row>
        <row r="2274">
          <cell r="G2274" t="str">
            <v>2vËn t¶i</v>
          </cell>
        </row>
        <row r="2275">
          <cell r="G2275" t="str">
            <v>2vËn t¶i</v>
          </cell>
        </row>
        <row r="2276">
          <cell r="G2276" t="str">
            <v>33113</v>
          </cell>
        </row>
        <row r="2277">
          <cell r="G2277" t="str">
            <v>2VPXN</v>
          </cell>
        </row>
        <row r="2278">
          <cell r="G2278" t="str">
            <v/>
          </cell>
        </row>
        <row r="2279">
          <cell r="G2279" t="str">
            <v/>
          </cell>
        </row>
        <row r="2280">
          <cell r="G2280" t="str">
            <v/>
          </cell>
        </row>
        <row r="2281">
          <cell r="G2281" t="str">
            <v/>
          </cell>
        </row>
        <row r="2282">
          <cell r="G2282" t="str">
            <v/>
          </cell>
        </row>
        <row r="2283">
          <cell r="G2283" t="str">
            <v/>
          </cell>
        </row>
        <row r="2284">
          <cell r="G2284" t="str">
            <v/>
          </cell>
        </row>
        <row r="2285">
          <cell r="G2285" t="str">
            <v>33113</v>
          </cell>
        </row>
        <row r="2286">
          <cell r="G2286" t="str">
            <v>33113</v>
          </cell>
        </row>
        <row r="2287">
          <cell r="G2287" t="str">
            <v/>
          </cell>
        </row>
        <row r="2288">
          <cell r="G2288" t="str">
            <v>33113</v>
          </cell>
        </row>
        <row r="2289">
          <cell r="G2289" t="str">
            <v>33113</v>
          </cell>
        </row>
        <row r="2290">
          <cell r="G2290" t="str">
            <v>33113</v>
          </cell>
        </row>
        <row r="2291">
          <cell r="G2291" t="str">
            <v>33113</v>
          </cell>
        </row>
        <row r="2292">
          <cell r="G2292" t="str">
            <v>2VPXN</v>
          </cell>
        </row>
        <row r="2293">
          <cell r="G2293" t="str">
            <v>2VPXN</v>
          </cell>
        </row>
        <row r="2294">
          <cell r="G2294" t="str">
            <v>2vËn t¶i</v>
          </cell>
        </row>
        <row r="2295">
          <cell r="G2295" t="str">
            <v>2vËn t¶i</v>
          </cell>
        </row>
        <row r="2296">
          <cell r="G2296" t="str">
            <v>2vËn t¶i</v>
          </cell>
        </row>
        <row r="2297">
          <cell r="G2297" t="str">
            <v>2VPXN</v>
          </cell>
        </row>
        <row r="2298">
          <cell r="G2298" t="str">
            <v>2vËn t¶i</v>
          </cell>
        </row>
        <row r="2299">
          <cell r="G2299" t="str">
            <v>2vËn t¶i</v>
          </cell>
        </row>
        <row r="2300">
          <cell r="G2300" t="str">
            <v>2vËn t¶i</v>
          </cell>
        </row>
        <row r="2301">
          <cell r="G2301" t="str">
            <v>2vËn t¶i</v>
          </cell>
        </row>
        <row r="2302">
          <cell r="G2302" t="str">
            <v>2vËn t¶i</v>
          </cell>
        </row>
        <row r="2303">
          <cell r="G2303" t="str">
            <v>2vËn t¶i</v>
          </cell>
        </row>
        <row r="2304">
          <cell r="G2304" t="str">
            <v>2vËn t¶i</v>
          </cell>
        </row>
        <row r="2305">
          <cell r="G2305" t="str">
            <v>2vËn t¶i</v>
          </cell>
        </row>
        <row r="2306">
          <cell r="G2306" t="str">
            <v>2vËn t¶i</v>
          </cell>
        </row>
        <row r="2307">
          <cell r="G2307" t="str">
            <v>2vËn t¶i</v>
          </cell>
        </row>
        <row r="2308">
          <cell r="G2308" t="str">
            <v>33113</v>
          </cell>
        </row>
        <row r="2309">
          <cell r="G2309" t="str">
            <v>33113</v>
          </cell>
        </row>
        <row r="2310">
          <cell r="G2310" t="str">
            <v>2KhÊu than</v>
          </cell>
        </row>
        <row r="2311">
          <cell r="G2311" t="str">
            <v>2KhÊu than</v>
          </cell>
        </row>
        <row r="2312">
          <cell r="G2312" t="str">
            <v>2vËn t¶i</v>
          </cell>
        </row>
        <row r="2313">
          <cell r="G2313" t="str">
            <v>2vËn t¶i</v>
          </cell>
        </row>
        <row r="2314">
          <cell r="G2314" t="str">
            <v>33113</v>
          </cell>
        </row>
        <row r="2315">
          <cell r="G2315" t="str">
            <v/>
          </cell>
        </row>
        <row r="2316">
          <cell r="G2316" t="str">
            <v/>
          </cell>
        </row>
        <row r="2317">
          <cell r="G2317" t="str">
            <v/>
          </cell>
        </row>
        <row r="2318">
          <cell r="G2318" t="str">
            <v>33113</v>
          </cell>
        </row>
        <row r="2319">
          <cell r="G2319" t="str">
            <v>33113</v>
          </cell>
        </row>
        <row r="2320">
          <cell r="G2320" t="str">
            <v>33113</v>
          </cell>
        </row>
        <row r="2321">
          <cell r="G2321" t="str">
            <v>33113</v>
          </cell>
        </row>
        <row r="2322">
          <cell r="G2322" t="str">
            <v>33113</v>
          </cell>
        </row>
        <row r="2323">
          <cell r="G2323" t="str">
            <v>33113</v>
          </cell>
        </row>
        <row r="2324">
          <cell r="G2324" t="str">
            <v>33113</v>
          </cell>
        </row>
        <row r="2325">
          <cell r="G2325" t="str">
            <v/>
          </cell>
        </row>
        <row r="2326">
          <cell r="G2326" t="str">
            <v>2vËn t¶i</v>
          </cell>
        </row>
        <row r="2327">
          <cell r="G2327" t="str">
            <v>2vËn t¶i</v>
          </cell>
        </row>
        <row r="2328">
          <cell r="G2328" t="str">
            <v>2vËn t¶i</v>
          </cell>
        </row>
        <row r="2329">
          <cell r="G2329" t="str">
            <v/>
          </cell>
        </row>
        <row r="2330">
          <cell r="G2330" t="str">
            <v>2vËn t¶i</v>
          </cell>
        </row>
        <row r="2331">
          <cell r="G2331" t="str">
            <v>2vËn t¶i</v>
          </cell>
        </row>
        <row r="2332">
          <cell r="G2332" t="str">
            <v>33113</v>
          </cell>
        </row>
        <row r="2333">
          <cell r="G2333" t="str">
            <v>2vËn t¶i</v>
          </cell>
        </row>
        <row r="2334">
          <cell r="G2334" t="str">
            <v>2vËn t¶i</v>
          </cell>
        </row>
        <row r="2335">
          <cell r="G2335" t="str">
            <v>2vËn t¶i</v>
          </cell>
        </row>
        <row r="2336">
          <cell r="G2336" t="str">
            <v>2vËn t¶i</v>
          </cell>
        </row>
        <row r="2337">
          <cell r="G2337" t="str">
            <v>2vËn t¶i</v>
          </cell>
        </row>
        <row r="2338">
          <cell r="G2338" t="str">
            <v>2vËn t¶i</v>
          </cell>
        </row>
        <row r="2339">
          <cell r="G2339" t="str">
            <v>2vËn t¶i</v>
          </cell>
        </row>
        <row r="2340">
          <cell r="G2340" t="str">
            <v>2vËn t¶i</v>
          </cell>
        </row>
        <row r="2341">
          <cell r="G2341" t="str">
            <v>33113</v>
          </cell>
        </row>
        <row r="2342">
          <cell r="G2342" t="str">
            <v>33113</v>
          </cell>
        </row>
        <row r="2343">
          <cell r="G2343" t="str">
            <v>33113</v>
          </cell>
        </row>
        <row r="2344">
          <cell r="G2344" t="str">
            <v>33113</v>
          </cell>
        </row>
        <row r="2345">
          <cell r="G2345" t="str">
            <v>33113</v>
          </cell>
        </row>
        <row r="2346">
          <cell r="G2346" t="str">
            <v>33113</v>
          </cell>
        </row>
        <row r="2347">
          <cell r="G2347" t="str">
            <v>33113</v>
          </cell>
        </row>
        <row r="2348">
          <cell r="G2348" t="str">
            <v>2VPXN</v>
          </cell>
        </row>
        <row r="2349">
          <cell r="G2349" t="str">
            <v>2VPXN</v>
          </cell>
        </row>
        <row r="2350">
          <cell r="G2350" t="str">
            <v>2VPXN</v>
          </cell>
        </row>
        <row r="2351">
          <cell r="G2351" t="str">
            <v>2VPXN</v>
          </cell>
        </row>
        <row r="2352">
          <cell r="G2352" t="str">
            <v>2VPXN</v>
          </cell>
        </row>
        <row r="2353">
          <cell r="G2353" t="str">
            <v>2VPXN</v>
          </cell>
        </row>
        <row r="2354">
          <cell r="G2354" t="str">
            <v>33113</v>
          </cell>
        </row>
        <row r="2355">
          <cell r="G2355" t="str">
            <v>2vËn t¶i</v>
          </cell>
        </row>
        <row r="2356">
          <cell r="G2356" t="str">
            <v>2vËn t¶i</v>
          </cell>
        </row>
        <row r="2357">
          <cell r="G2357" t="str">
            <v>2vËn t¶i</v>
          </cell>
        </row>
        <row r="2358">
          <cell r="G2358" t="str">
            <v>33113</v>
          </cell>
        </row>
        <row r="2359">
          <cell r="G2359" t="str">
            <v>33113</v>
          </cell>
        </row>
        <row r="2360">
          <cell r="G2360" t="str">
            <v>33113</v>
          </cell>
        </row>
        <row r="2361">
          <cell r="G2361" t="str">
            <v>33113</v>
          </cell>
        </row>
        <row r="2362">
          <cell r="G2362" t="str">
            <v>2vËn t¶i</v>
          </cell>
        </row>
        <row r="2363">
          <cell r="G2363" t="str">
            <v>2vËn t¶i</v>
          </cell>
        </row>
        <row r="2364">
          <cell r="G2364" t="str">
            <v>2KhÊu than</v>
          </cell>
        </row>
        <row r="2365">
          <cell r="G2365" t="str">
            <v>2KhÊu than</v>
          </cell>
        </row>
        <row r="2366">
          <cell r="G2366" t="str">
            <v>2VPXN</v>
          </cell>
        </row>
        <row r="2367">
          <cell r="G2367" t="str">
            <v>2VPXN</v>
          </cell>
        </row>
        <row r="2368">
          <cell r="G2368" t="str">
            <v>2vËn t¶i</v>
          </cell>
        </row>
        <row r="2369">
          <cell r="G2369" t="str">
            <v>2vËn t¶i</v>
          </cell>
        </row>
        <row r="2370">
          <cell r="G2370" t="str">
            <v>2vËn t¶i</v>
          </cell>
        </row>
        <row r="2371">
          <cell r="G2371" t="str">
            <v>33113</v>
          </cell>
        </row>
        <row r="2372">
          <cell r="G2372" t="str">
            <v>33113</v>
          </cell>
        </row>
        <row r="2373">
          <cell r="G2373" t="str">
            <v>33113</v>
          </cell>
        </row>
        <row r="2374">
          <cell r="G2374" t="str">
            <v>33113</v>
          </cell>
        </row>
        <row r="2375">
          <cell r="G2375" t="str">
            <v>33113</v>
          </cell>
        </row>
        <row r="2376">
          <cell r="G2376" t="str">
            <v>2KhÊu than</v>
          </cell>
        </row>
        <row r="2377">
          <cell r="G2377" t="str">
            <v>2vËn t¶i</v>
          </cell>
        </row>
        <row r="2378">
          <cell r="G2378" t="str">
            <v>2vËn t¶i</v>
          </cell>
        </row>
        <row r="2379">
          <cell r="G2379" t="str">
            <v>2vËn t¶i</v>
          </cell>
        </row>
        <row r="2380">
          <cell r="G2380" t="str">
            <v>2vËn t¶i</v>
          </cell>
        </row>
        <row r="2381">
          <cell r="G2381" t="str">
            <v>2vËn t¶i</v>
          </cell>
        </row>
        <row r="2382">
          <cell r="G2382" t="str">
            <v>2vËn t¶i</v>
          </cell>
        </row>
        <row r="2383">
          <cell r="G2383" t="str">
            <v>2KhÊu than</v>
          </cell>
        </row>
        <row r="2384">
          <cell r="G2384" t="str">
            <v>2KhÊu than</v>
          </cell>
        </row>
        <row r="2385">
          <cell r="G2385" t="str">
            <v>2VPXN</v>
          </cell>
        </row>
        <row r="2386">
          <cell r="G2386" t="str">
            <v>2vËn t¶i</v>
          </cell>
        </row>
        <row r="2387">
          <cell r="G2387" t="str">
            <v>2KhÊu than</v>
          </cell>
        </row>
        <row r="2388">
          <cell r="G2388" t="str">
            <v>2KhÊu than</v>
          </cell>
        </row>
        <row r="2389">
          <cell r="G2389" t="str">
            <v>2KhÊu than</v>
          </cell>
        </row>
        <row r="2390">
          <cell r="G2390" t="str">
            <v>2vËn t¶i</v>
          </cell>
        </row>
        <row r="2391">
          <cell r="G2391" t="str">
            <v>2vËn t¶i</v>
          </cell>
        </row>
        <row r="2392">
          <cell r="G2392" t="str">
            <v>2vËn t¶i</v>
          </cell>
        </row>
        <row r="2393">
          <cell r="G2393" t="str">
            <v>2vËn t¶i</v>
          </cell>
        </row>
        <row r="2394">
          <cell r="G2394" t="str">
            <v>2vËn t¶i</v>
          </cell>
        </row>
        <row r="2395">
          <cell r="G2395" t="str">
            <v>2vËn t¶i</v>
          </cell>
        </row>
        <row r="2396">
          <cell r="G2396" t="str">
            <v>2vËn t¶i</v>
          </cell>
        </row>
        <row r="2397">
          <cell r="G2397" t="str">
            <v>2vËn t¶i</v>
          </cell>
        </row>
        <row r="2398">
          <cell r="G2398" t="str">
            <v>33113</v>
          </cell>
        </row>
        <row r="2399">
          <cell r="G2399" t="str">
            <v>33113</v>
          </cell>
        </row>
        <row r="2400">
          <cell r="G2400" t="str">
            <v>33113</v>
          </cell>
        </row>
        <row r="2401">
          <cell r="G2401" t="str">
            <v>33113</v>
          </cell>
        </row>
        <row r="2402">
          <cell r="G2402" t="str">
            <v>33113</v>
          </cell>
        </row>
        <row r="2403">
          <cell r="G2403" t="str">
            <v>33113</v>
          </cell>
        </row>
        <row r="2404">
          <cell r="G2404" t="str">
            <v>2vËn t¶i</v>
          </cell>
        </row>
        <row r="2405">
          <cell r="G2405" t="str">
            <v>2vËn t¶i</v>
          </cell>
        </row>
        <row r="2406">
          <cell r="G2406" t="str">
            <v>33113</v>
          </cell>
        </row>
        <row r="2407">
          <cell r="G2407" t="str">
            <v>2vËn t¶i</v>
          </cell>
        </row>
        <row r="2408">
          <cell r="G2408" t="str">
            <v>2vËn t¶i</v>
          </cell>
        </row>
        <row r="2409">
          <cell r="G2409" t="str">
            <v>2VPXN</v>
          </cell>
        </row>
        <row r="2410">
          <cell r="G2410" t="str">
            <v>2VPXN</v>
          </cell>
        </row>
        <row r="2411">
          <cell r="G2411" t="str">
            <v>2vËn t¶i</v>
          </cell>
        </row>
        <row r="2412">
          <cell r="G2412" t="str">
            <v>2vËn t¶i</v>
          </cell>
        </row>
        <row r="2413">
          <cell r="G2413" t="str">
            <v>2vËn t¶i</v>
          </cell>
        </row>
        <row r="2414">
          <cell r="G2414" t="str">
            <v>2vËn t¶i</v>
          </cell>
        </row>
        <row r="2415">
          <cell r="G2415" t="str">
            <v>2vËn t¶i</v>
          </cell>
        </row>
        <row r="2416">
          <cell r="G2416" t="str">
            <v>2vËn t¶i</v>
          </cell>
        </row>
        <row r="2417">
          <cell r="G2417" t="str">
            <v>2vËn t¶i</v>
          </cell>
        </row>
        <row r="2418">
          <cell r="G2418" t="str">
            <v>2vËn t¶i</v>
          </cell>
        </row>
        <row r="2419">
          <cell r="G2419" t="str">
            <v>2vËn t¶i</v>
          </cell>
        </row>
        <row r="2420">
          <cell r="G2420" t="str">
            <v>2vËn t¶i</v>
          </cell>
        </row>
        <row r="2421">
          <cell r="G2421" t="str">
            <v>2vËn t¶i</v>
          </cell>
        </row>
        <row r="2422">
          <cell r="G2422" t="str">
            <v>2vËn t¶i</v>
          </cell>
        </row>
        <row r="2423">
          <cell r="G2423" t="str">
            <v>2vËn t¶i</v>
          </cell>
        </row>
        <row r="2424">
          <cell r="G2424" t="str">
            <v>2vËn t¶i</v>
          </cell>
        </row>
        <row r="2425">
          <cell r="G2425" t="str">
            <v>2vËn t¶i</v>
          </cell>
        </row>
        <row r="2426">
          <cell r="G2426" t="str">
            <v>2vËn t¶i</v>
          </cell>
        </row>
        <row r="2427">
          <cell r="G2427" t="str">
            <v>2vËn t¶i</v>
          </cell>
        </row>
        <row r="2428">
          <cell r="G2428" t="str">
            <v>33113</v>
          </cell>
        </row>
        <row r="2429">
          <cell r="G2429" t="str">
            <v>33113</v>
          </cell>
        </row>
        <row r="2430">
          <cell r="G2430" t="str">
            <v>33113</v>
          </cell>
        </row>
        <row r="2431">
          <cell r="G2431" t="str">
            <v>33113</v>
          </cell>
        </row>
        <row r="2432">
          <cell r="G2432" t="str">
            <v>33113</v>
          </cell>
        </row>
        <row r="2433">
          <cell r="G2433" t="str">
            <v>2VPXN</v>
          </cell>
        </row>
        <row r="2434">
          <cell r="G2434" t="str">
            <v>2VPXN</v>
          </cell>
        </row>
        <row r="2435">
          <cell r="G2435" t="str">
            <v>2VPXN</v>
          </cell>
        </row>
        <row r="2436">
          <cell r="G2436" t="str">
            <v>2vËn t¶i</v>
          </cell>
        </row>
        <row r="2437">
          <cell r="G2437" t="str">
            <v>2vËn t¶i</v>
          </cell>
        </row>
        <row r="2438">
          <cell r="G2438" t="str">
            <v>2vËn t¶i</v>
          </cell>
        </row>
        <row r="2439">
          <cell r="G2439" t="str">
            <v>33113</v>
          </cell>
        </row>
        <row r="2440">
          <cell r="G2440" t="str">
            <v>33113</v>
          </cell>
        </row>
        <row r="2441">
          <cell r="G2441" t="str">
            <v>2vËn t¶i</v>
          </cell>
        </row>
        <row r="2442">
          <cell r="G2442" t="str">
            <v>2vËn t¶i</v>
          </cell>
        </row>
        <row r="2443">
          <cell r="G2443" t="str">
            <v>2vËn t¶i</v>
          </cell>
        </row>
        <row r="2444">
          <cell r="G2444" t="str">
            <v>2vËn t¶i</v>
          </cell>
        </row>
        <row r="2445">
          <cell r="G2445" t="str">
            <v>2vËn t¶i</v>
          </cell>
        </row>
        <row r="2446">
          <cell r="G2446" t="str">
            <v>2vËn t¶i</v>
          </cell>
        </row>
        <row r="2447">
          <cell r="G2447" t="str">
            <v>2vËn t¶i</v>
          </cell>
        </row>
        <row r="2448">
          <cell r="G2448" t="str">
            <v>2VPXN</v>
          </cell>
        </row>
        <row r="2449">
          <cell r="G2449" t="str">
            <v>2VPXN</v>
          </cell>
        </row>
        <row r="2450">
          <cell r="G2450" t="str">
            <v>2Lß CBSX</v>
          </cell>
        </row>
        <row r="2451">
          <cell r="G2451" t="str">
            <v>2vËn t¶i</v>
          </cell>
        </row>
        <row r="2452">
          <cell r="G2452" t="str">
            <v>2vËn t¶i</v>
          </cell>
        </row>
        <row r="2453">
          <cell r="G2453" t="str">
            <v>2vËn t¶i</v>
          </cell>
        </row>
        <row r="2454">
          <cell r="G2454" t="str">
            <v>33113</v>
          </cell>
        </row>
        <row r="2455">
          <cell r="G2455" t="str">
            <v>2vËn t¶i</v>
          </cell>
        </row>
        <row r="2456">
          <cell r="G2456" t="str">
            <v>2vËn t¶i</v>
          </cell>
        </row>
        <row r="2457">
          <cell r="G2457" t="str">
            <v>2VPXN</v>
          </cell>
        </row>
        <row r="2458">
          <cell r="G2458" t="str">
            <v>2VPXN</v>
          </cell>
        </row>
        <row r="2459">
          <cell r="G2459" t="str">
            <v>2vËn t¶i</v>
          </cell>
        </row>
        <row r="2460">
          <cell r="G2460" t="str">
            <v>2vËn t¶i</v>
          </cell>
        </row>
        <row r="2461">
          <cell r="G2461" t="str">
            <v>2VPXN</v>
          </cell>
        </row>
        <row r="2462">
          <cell r="G2462" t="str">
            <v>33113</v>
          </cell>
        </row>
        <row r="2463">
          <cell r="G2463" t="str">
            <v>2vËn t¶i</v>
          </cell>
        </row>
        <row r="2464">
          <cell r="G2464" t="str">
            <v>2vËn t¶i</v>
          </cell>
        </row>
        <row r="2465">
          <cell r="G2465" t="str">
            <v>33113</v>
          </cell>
        </row>
        <row r="2466">
          <cell r="G2466" t="str">
            <v>2vËn t¶i</v>
          </cell>
        </row>
        <row r="2467">
          <cell r="G2467" t="str">
            <v>2vËn t¶i</v>
          </cell>
        </row>
        <row r="2468">
          <cell r="G2468" t="str">
            <v>2vËn t¶i</v>
          </cell>
        </row>
        <row r="2469">
          <cell r="G2469" t="str">
            <v>2vËn t¶i</v>
          </cell>
        </row>
        <row r="2470">
          <cell r="G2470" t="str">
            <v>2vËn t¶i</v>
          </cell>
        </row>
        <row r="2471">
          <cell r="G2471" t="str">
            <v>2vËn t¶i</v>
          </cell>
        </row>
        <row r="2472">
          <cell r="G2472" t="str">
            <v>2vËn t¶i</v>
          </cell>
        </row>
        <row r="2473">
          <cell r="G2473" t="str">
            <v>33113</v>
          </cell>
        </row>
        <row r="2474">
          <cell r="G2474" t="str">
            <v>2vËn t¶i</v>
          </cell>
        </row>
        <row r="2475">
          <cell r="G2475" t="str">
            <v>2vËn t¶i</v>
          </cell>
        </row>
        <row r="2476">
          <cell r="G2476" t="str">
            <v>2vËn t¶i</v>
          </cell>
        </row>
        <row r="2477">
          <cell r="G2477" t="str">
            <v>2vËn t¶i</v>
          </cell>
        </row>
        <row r="2478">
          <cell r="G2478" t="str">
            <v>2vËn t¶i</v>
          </cell>
        </row>
        <row r="2479">
          <cell r="G2479" t="str">
            <v>33113</v>
          </cell>
        </row>
        <row r="2480">
          <cell r="G2480" t="str">
            <v>33113</v>
          </cell>
        </row>
        <row r="2481">
          <cell r="G2481" t="str">
            <v>33113</v>
          </cell>
        </row>
        <row r="2482">
          <cell r="G2482" t="str">
            <v>33113</v>
          </cell>
        </row>
        <row r="2483">
          <cell r="G2483" t="str">
            <v>33113</v>
          </cell>
        </row>
        <row r="2484">
          <cell r="G2484" t="str">
            <v>2VPXN</v>
          </cell>
        </row>
        <row r="2485">
          <cell r="G2485" t="str">
            <v>2VPXN</v>
          </cell>
        </row>
        <row r="2486">
          <cell r="G2486" t="str">
            <v>2VPXN</v>
          </cell>
        </row>
        <row r="2487">
          <cell r="G2487" t="str">
            <v>2VPXN</v>
          </cell>
        </row>
        <row r="2488">
          <cell r="G2488" t="str">
            <v>2KhÊu than</v>
          </cell>
        </row>
        <row r="2489">
          <cell r="G2489" t="str">
            <v>2KhÊu than</v>
          </cell>
        </row>
        <row r="2490">
          <cell r="G2490" t="str">
            <v>2VPXN</v>
          </cell>
        </row>
        <row r="2491">
          <cell r="G2491" t="str">
            <v xml:space="preserve">2Khai th¸c Lthiªn </v>
          </cell>
        </row>
        <row r="2492">
          <cell r="G2492" t="str">
            <v>2vËn t¶i</v>
          </cell>
        </row>
        <row r="2493">
          <cell r="G2493" t="str">
            <v>2vËn t¶i</v>
          </cell>
        </row>
        <row r="2494">
          <cell r="G2494" t="str">
            <v>2vËn t¶i</v>
          </cell>
        </row>
        <row r="2495">
          <cell r="G2495" t="str">
            <v>2vËn t¶i</v>
          </cell>
        </row>
        <row r="2496">
          <cell r="G2496" t="str">
            <v>33113</v>
          </cell>
        </row>
        <row r="2497">
          <cell r="G2497" t="str">
            <v>33113</v>
          </cell>
        </row>
        <row r="2498">
          <cell r="G2498" t="str">
            <v>33113</v>
          </cell>
        </row>
        <row r="2499">
          <cell r="G2499" t="str">
            <v>33113</v>
          </cell>
        </row>
        <row r="2500">
          <cell r="G2500" t="str">
            <v>33113</v>
          </cell>
        </row>
        <row r="2501">
          <cell r="G2501" t="str">
            <v>33113</v>
          </cell>
        </row>
        <row r="2502">
          <cell r="G2502" t="str">
            <v>33113</v>
          </cell>
        </row>
        <row r="2503">
          <cell r="G2503" t="str">
            <v>2VPXN</v>
          </cell>
        </row>
        <row r="2504">
          <cell r="G2504" t="str">
            <v>2khÊu than</v>
          </cell>
        </row>
        <row r="2505">
          <cell r="G2505" t="str">
            <v>2khÊu than</v>
          </cell>
        </row>
        <row r="2506">
          <cell r="G2506" t="str">
            <v>2VPXN</v>
          </cell>
        </row>
        <row r="2507">
          <cell r="G2507" t="str">
            <v>2VPXN</v>
          </cell>
        </row>
        <row r="2508">
          <cell r="G2508" t="str">
            <v>2vËn t¶i</v>
          </cell>
        </row>
        <row r="2509">
          <cell r="G2509" t="str">
            <v>2khÊu than</v>
          </cell>
        </row>
        <row r="2510">
          <cell r="G2510" t="str">
            <v>33113</v>
          </cell>
        </row>
        <row r="2511">
          <cell r="G2511" t="str">
            <v>33113</v>
          </cell>
        </row>
        <row r="2512">
          <cell r="G2512" t="str">
            <v>33113</v>
          </cell>
        </row>
        <row r="2513">
          <cell r="G2513" t="str">
            <v>33113</v>
          </cell>
        </row>
        <row r="2514">
          <cell r="G2514" t="str">
            <v>2vËn t¶i</v>
          </cell>
        </row>
        <row r="2515">
          <cell r="G2515" t="str">
            <v>2vËn t¶i</v>
          </cell>
        </row>
        <row r="2516">
          <cell r="G2516" t="str">
            <v>2vËn t¶i</v>
          </cell>
        </row>
        <row r="2517">
          <cell r="G2517" t="str">
            <v>2vËn t¶i</v>
          </cell>
        </row>
        <row r="2518">
          <cell r="G2518" t="str">
            <v>2vËn t¶i</v>
          </cell>
        </row>
        <row r="2519">
          <cell r="G2519" t="str">
            <v>2vËn t¶i</v>
          </cell>
        </row>
        <row r="2520">
          <cell r="G2520" t="str">
            <v>33113</v>
          </cell>
        </row>
        <row r="2521">
          <cell r="G2521" t="str">
            <v>33113</v>
          </cell>
        </row>
        <row r="2522">
          <cell r="G2522" t="str">
            <v>2vËn t¶i</v>
          </cell>
        </row>
        <row r="2523">
          <cell r="G2523" t="str">
            <v>33113</v>
          </cell>
        </row>
        <row r="2524">
          <cell r="G2524" t="str">
            <v>2vËn t¶i</v>
          </cell>
        </row>
        <row r="2525">
          <cell r="G2525" t="str">
            <v>2vËn t¶i</v>
          </cell>
        </row>
        <row r="2526">
          <cell r="G2526" t="str">
            <v>2vËn t¶i</v>
          </cell>
        </row>
        <row r="2527">
          <cell r="G2527" t="str">
            <v>2vËn t¶i</v>
          </cell>
        </row>
        <row r="2528">
          <cell r="G2528" t="str">
            <v>2vËn t¶i</v>
          </cell>
        </row>
        <row r="2529">
          <cell r="G2529" t="str">
            <v>2vËn t¶i</v>
          </cell>
        </row>
        <row r="2530">
          <cell r="G2530" t="str">
            <v>2vËn t¶i</v>
          </cell>
        </row>
        <row r="2531">
          <cell r="G2531" t="str">
            <v>2vËn t¶i</v>
          </cell>
        </row>
        <row r="2532">
          <cell r="G2532" t="str">
            <v>2VPXN</v>
          </cell>
        </row>
        <row r="2533">
          <cell r="G2533" t="str">
            <v>2vËn t¶i</v>
          </cell>
        </row>
        <row r="2534">
          <cell r="G2534" t="str">
            <v>2vËn t¶i</v>
          </cell>
        </row>
        <row r="2535">
          <cell r="G2535" t="str">
            <v>2VPXN</v>
          </cell>
        </row>
        <row r="2536">
          <cell r="G2536" t="str">
            <v>2khÊu than</v>
          </cell>
        </row>
        <row r="2537">
          <cell r="G2537" t="str">
            <v>2khÊu than</v>
          </cell>
        </row>
        <row r="2538">
          <cell r="G2538" t="str">
            <v>2khÊu than</v>
          </cell>
        </row>
        <row r="2539">
          <cell r="G2539" t="str">
            <v>2vËn t¶i</v>
          </cell>
        </row>
        <row r="2540">
          <cell r="G2540" t="str">
            <v>2vËn t¶i</v>
          </cell>
        </row>
        <row r="2541">
          <cell r="G2541" t="str">
            <v>2khÊu than</v>
          </cell>
        </row>
        <row r="2542">
          <cell r="G2542" t="str">
            <v>33113</v>
          </cell>
        </row>
        <row r="2543">
          <cell r="G2543" t="str">
            <v>2vËn t¶i</v>
          </cell>
        </row>
        <row r="2544">
          <cell r="G2544" t="str">
            <v>2vËn t¶i</v>
          </cell>
        </row>
        <row r="2545">
          <cell r="G2545" t="str">
            <v>2vËn t¶i</v>
          </cell>
        </row>
        <row r="2546">
          <cell r="G2546" t="str">
            <v>2VPXN</v>
          </cell>
        </row>
        <row r="2547">
          <cell r="G2547" t="str">
            <v>2vËn t¶i</v>
          </cell>
        </row>
        <row r="2548">
          <cell r="G2548" t="str">
            <v>2vËn t¶i</v>
          </cell>
        </row>
        <row r="2549">
          <cell r="G2549" t="str">
            <v>2VPXN</v>
          </cell>
        </row>
        <row r="2550">
          <cell r="G2550" t="str">
            <v>2VPXN</v>
          </cell>
        </row>
        <row r="2551">
          <cell r="G2551" t="str">
            <v>2VPXN</v>
          </cell>
        </row>
        <row r="2552">
          <cell r="G2552" t="str">
            <v>2vËn t¶i</v>
          </cell>
        </row>
        <row r="2553">
          <cell r="G2553" t="str">
            <v>2vËn t¶i</v>
          </cell>
        </row>
        <row r="2554">
          <cell r="G2554" t="str">
            <v>2khÊu than</v>
          </cell>
        </row>
        <row r="2555">
          <cell r="G2555" t="str">
            <v>33113</v>
          </cell>
        </row>
        <row r="2556">
          <cell r="G2556" t="str">
            <v>33113</v>
          </cell>
        </row>
        <row r="2557">
          <cell r="G2557" t="str">
            <v>33113</v>
          </cell>
        </row>
        <row r="2558">
          <cell r="G2558" t="str">
            <v>33113</v>
          </cell>
        </row>
        <row r="2559">
          <cell r="G2559" t="str">
            <v>33113</v>
          </cell>
        </row>
        <row r="2560">
          <cell r="G2560" t="str">
            <v>33113</v>
          </cell>
        </row>
        <row r="2561">
          <cell r="G2561" t="str">
            <v>33113</v>
          </cell>
        </row>
        <row r="2562">
          <cell r="G2562" t="str">
            <v>2vËn t¶i</v>
          </cell>
        </row>
        <row r="2563">
          <cell r="G2563" t="str">
            <v>2vËn t¶i</v>
          </cell>
        </row>
        <row r="2564">
          <cell r="G2564" t="str">
            <v>2vËn t¶i</v>
          </cell>
        </row>
        <row r="2565">
          <cell r="G2565" t="str">
            <v>2vËn t¶i</v>
          </cell>
        </row>
        <row r="2566">
          <cell r="G2566" t="str">
            <v>2vËn t¶i</v>
          </cell>
        </row>
        <row r="2567">
          <cell r="G2567" t="str">
            <v>2vËn t¶i</v>
          </cell>
        </row>
        <row r="2568">
          <cell r="G2568" t="str">
            <v>2vËn t¶i</v>
          </cell>
        </row>
        <row r="2569">
          <cell r="G2569" t="str">
            <v>2vËn t¶i</v>
          </cell>
        </row>
        <row r="2570">
          <cell r="G2570" t="str">
            <v>33113</v>
          </cell>
        </row>
        <row r="2571">
          <cell r="G2571" t="str">
            <v>33113</v>
          </cell>
        </row>
        <row r="2572">
          <cell r="G2572" t="str">
            <v>33113</v>
          </cell>
        </row>
        <row r="2573">
          <cell r="G2573" t="str">
            <v>33113</v>
          </cell>
        </row>
        <row r="2574">
          <cell r="G2574" t="str">
            <v>2vËn t¶i</v>
          </cell>
        </row>
        <row r="2575">
          <cell r="G2575" t="str">
            <v>2vËn t¶i</v>
          </cell>
        </row>
        <row r="2576">
          <cell r="G2576" t="str">
            <v>33113</v>
          </cell>
        </row>
        <row r="2577">
          <cell r="G2577" t="str">
            <v>2vËn t¶i</v>
          </cell>
        </row>
        <row r="2578">
          <cell r="G2578" t="str">
            <v>2vËn t¶i</v>
          </cell>
        </row>
        <row r="2579">
          <cell r="G2579" t="str">
            <v>2vËn t¶i</v>
          </cell>
        </row>
        <row r="2580">
          <cell r="G2580" t="str">
            <v>2vËn t¶i</v>
          </cell>
        </row>
        <row r="2581">
          <cell r="G2581" t="str">
            <v>2VPXN</v>
          </cell>
        </row>
        <row r="2582">
          <cell r="G2582" t="str">
            <v>2VPXN</v>
          </cell>
        </row>
        <row r="2583">
          <cell r="G2583" t="str">
            <v>33117</v>
          </cell>
        </row>
        <row r="2584">
          <cell r="G2584" t="str">
            <v>33117</v>
          </cell>
        </row>
        <row r="2585">
          <cell r="G2585" t="str">
            <v>2vËn t¶i</v>
          </cell>
        </row>
        <row r="2586">
          <cell r="G2586" t="str">
            <v>2vËn t¶i</v>
          </cell>
        </row>
        <row r="2587">
          <cell r="G2587" t="str">
            <v>2VPXN</v>
          </cell>
        </row>
        <row r="2588">
          <cell r="G2588" t="str">
            <v>2VPXN</v>
          </cell>
        </row>
        <row r="2589">
          <cell r="G2589" t="str">
            <v>2vËn t¶i</v>
          </cell>
        </row>
        <row r="2590">
          <cell r="G2590" t="str">
            <v>2vËn t¶i</v>
          </cell>
        </row>
        <row r="2591">
          <cell r="G2591" t="str">
            <v>2vËn t¶i</v>
          </cell>
        </row>
        <row r="2592">
          <cell r="G2592" t="str">
            <v>2vËn t¶i</v>
          </cell>
        </row>
        <row r="2593">
          <cell r="G2593" t="str">
            <v>2vËn t¶i</v>
          </cell>
        </row>
        <row r="2594">
          <cell r="G2594" t="str">
            <v>2vËn t¶i</v>
          </cell>
        </row>
        <row r="2595">
          <cell r="G2595" t="str">
            <v>2vËn t¶i</v>
          </cell>
        </row>
        <row r="2596">
          <cell r="G2596" t="str">
            <v>2vËn t¶i</v>
          </cell>
        </row>
        <row r="2597">
          <cell r="G2597" t="str">
            <v>2VPXN</v>
          </cell>
        </row>
        <row r="2598">
          <cell r="G2598" t="str">
            <v>2vËn t¶i</v>
          </cell>
        </row>
        <row r="2599">
          <cell r="G2599" t="str">
            <v>2vËn t¶i</v>
          </cell>
        </row>
        <row r="2600">
          <cell r="G2600" t="str">
            <v>33113</v>
          </cell>
        </row>
        <row r="2601">
          <cell r="G2601" t="str">
            <v>2VPXN</v>
          </cell>
        </row>
        <row r="2602">
          <cell r="G2602" t="str">
            <v>2khÊu than</v>
          </cell>
        </row>
        <row r="2603">
          <cell r="G2603" t="str">
            <v>2khÊu than</v>
          </cell>
        </row>
        <row r="2604">
          <cell r="G2604" t="str">
            <v>2khÊu than</v>
          </cell>
        </row>
        <row r="2605">
          <cell r="G2605" t="str">
            <v>33113</v>
          </cell>
        </row>
        <row r="2606">
          <cell r="G2606" t="str">
            <v>33113</v>
          </cell>
        </row>
        <row r="2607">
          <cell r="G2607" t="str">
            <v>33113</v>
          </cell>
        </row>
        <row r="2608">
          <cell r="G2608" t="str">
            <v>33113</v>
          </cell>
        </row>
        <row r="2609">
          <cell r="G2609" t="str">
            <v>2vËn t¶i</v>
          </cell>
        </row>
        <row r="2610">
          <cell r="G2610" t="str">
            <v>2vËn t¶i</v>
          </cell>
        </row>
        <row r="2611">
          <cell r="G2611" t="str">
            <v>2vËn t¶i</v>
          </cell>
        </row>
        <row r="2612">
          <cell r="G2612" t="str">
            <v>2vËn t¶i</v>
          </cell>
        </row>
        <row r="2613">
          <cell r="G2613" t="str">
            <v>2vËn t¶i</v>
          </cell>
        </row>
        <row r="2614">
          <cell r="G2614" t="str">
            <v>2vËn t¶i</v>
          </cell>
        </row>
        <row r="2615">
          <cell r="G2615" t="str">
            <v>2vËn t¶i</v>
          </cell>
        </row>
        <row r="2616">
          <cell r="G2616" t="str">
            <v>2vËn t¶i</v>
          </cell>
        </row>
        <row r="2617">
          <cell r="G2617" t="str">
            <v>2VPXN</v>
          </cell>
        </row>
        <row r="2618">
          <cell r="G2618" t="str">
            <v>2VPXN</v>
          </cell>
        </row>
        <row r="2619">
          <cell r="G2619" t="str">
            <v>2VPXN</v>
          </cell>
        </row>
        <row r="2620">
          <cell r="G2620" t="str">
            <v>2VPXN</v>
          </cell>
        </row>
        <row r="2621">
          <cell r="G2621" t="str">
            <v>2vËn t¶i</v>
          </cell>
        </row>
        <row r="2622">
          <cell r="G2622" t="str">
            <v>2vËn t¶i</v>
          </cell>
        </row>
        <row r="2623">
          <cell r="G2623" t="str">
            <v>2VPXN</v>
          </cell>
        </row>
        <row r="2624">
          <cell r="G2624" t="str">
            <v>2vËn t¶i</v>
          </cell>
        </row>
        <row r="2625">
          <cell r="G2625" t="str">
            <v>2khÊu than</v>
          </cell>
        </row>
        <row r="2626">
          <cell r="G2626" t="str">
            <v>2khÊu than</v>
          </cell>
        </row>
        <row r="2627">
          <cell r="G2627" t="str">
            <v>2vËn t¶i</v>
          </cell>
        </row>
        <row r="2628">
          <cell r="G2628" t="str">
            <v>2vËn t¶i</v>
          </cell>
        </row>
        <row r="2629">
          <cell r="G2629" t="str">
            <v>2vËn t¶i</v>
          </cell>
        </row>
        <row r="2630">
          <cell r="G2630" t="str">
            <v>2vËn t¶i</v>
          </cell>
        </row>
        <row r="2631">
          <cell r="G2631" t="str">
            <v>2vËn t¶i</v>
          </cell>
        </row>
        <row r="2632">
          <cell r="G2632" t="str">
            <v>2vËn t¶i</v>
          </cell>
        </row>
        <row r="2633">
          <cell r="G2633" t="str">
            <v>33113</v>
          </cell>
        </row>
        <row r="2634">
          <cell r="G2634" t="str">
            <v>2vËn t¶i</v>
          </cell>
        </row>
        <row r="2635">
          <cell r="G2635" t="str">
            <v>2vËn t¶i</v>
          </cell>
        </row>
        <row r="2636">
          <cell r="G2636" t="str">
            <v>2VPXN</v>
          </cell>
        </row>
        <row r="2637">
          <cell r="G2637" t="str">
            <v>2vËn t¶i</v>
          </cell>
        </row>
        <row r="2638">
          <cell r="G2638" t="str">
            <v>2vËn t¶i</v>
          </cell>
        </row>
        <row r="2639">
          <cell r="G2639" t="str">
            <v>2vËn t¶i</v>
          </cell>
        </row>
        <row r="2640">
          <cell r="G2640" t="str">
            <v>33113</v>
          </cell>
        </row>
        <row r="2641">
          <cell r="G2641" t="str">
            <v>33113</v>
          </cell>
        </row>
        <row r="2642">
          <cell r="G2642" t="str">
            <v>33113</v>
          </cell>
        </row>
        <row r="2643">
          <cell r="G2643" t="str">
            <v>33113</v>
          </cell>
        </row>
        <row r="2644">
          <cell r="G2644" t="str">
            <v>2vËn t¶i</v>
          </cell>
        </row>
        <row r="2645">
          <cell r="G2645" t="str">
            <v>2vËn t¶i</v>
          </cell>
        </row>
        <row r="2646">
          <cell r="G2646" t="str">
            <v>2vËn t¶i</v>
          </cell>
        </row>
        <row r="2647">
          <cell r="G2647" t="str">
            <v>2VPXN</v>
          </cell>
        </row>
        <row r="2648">
          <cell r="G2648" t="str">
            <v>2khÊu than</v>
          </cell>
        </row>
        <row r="2649">
          <cell r="G2649" t="str">
            <v>2khÊu than</v>
          </cell>
        </row>
        <row r="2650">
          <cell r="G2650" t="str">
            <v>2khÊu than</v>
          </cell>
        </row>
        <row r="2651">
          <cell r="G2651" t="str">
            <v>33113</v>
          </cell>
        </row>
        <row r="2652">
          <cell r="G2652" t="str">
            <v>2VPXN</v>
          </cell>
        </row>
        <row r="2653">
          <cell r="G2653" t="str">
            <v>2vËn t¶i</v>
          </cell>
        </row>
        <row r="2654">
          <cell r="G2654" t="str">
            <v>2vËn t¶i</v>
          </cell>
        </row>
        <row r="2655">
          <cell r="G2655" t="str">
            <v>2vËn t¶i</v>
          </cell>
        </row>
        <row r="2656">
          <cell r="G2656" t="str">
            <v>2vËn t¶i</v>
          </cell>
        </row>
        <row r="2657">
          <cell r="G2657" t="str">
            <v>2VPXN</v>
          </cell>
        </row>
        <row r="2658">
          <cell r="G2658" t="str">
            <v>2VPXN</v>
          </cell>
        </row>
        <row r="2659">
          <cell r="G2659" t="str">
            <v>2khÊu than</v>
          </cell>
        </row>
        <row r="2660">
          <cell r="G2660" t="str">
            <v>2khÊu than</v>
          </cell>
        </row>
        <row r="2661">
          <cell r="G2661" t="str">
            <v>2vËn t¶i</v>
          </cell>
        </row>
        <row r="2662">
          <cell r="G2662" t="str">
            <v>2vËn t¶i</v>
          </cell>
        </row>
        <row r="2663">
          <cell r="G2663" t="str">
            <v>2vËn t¶i</v>
          </cell>
        </row>
        <row r="2664">
          <cell r="G2664" t="str">
            <v>2VPXN</v>
          </cell>
        </row>
        <row r="2665">
          <cell r="G2665" t="str">
            <v>2VPXN</v>
          </cell>
        </row>
        <row r="2666">
          <cell r="G2666" t="str">
            <v>2vËn t¶i</v>
          </cell>
        </row>
        <row r="2667">
          <cell r="G2667" t="str">
            <v>2vËn t¶i</v>
          </cell>
        </row>
        <row r="2668">
          <cell r="G2668" t="str">
            <v>2vËn t¶i</v>
          </cell>
        </row>
        <row r="2669">
          <cell r="G2669" t="str">
            <v>2vËn t¶i</v>
          </cell>
        </row>
        <row r="2670">
          <cell r="G2670" t="str">
            <v>2vËn t¶i</v>
          </cell>
        </row>
        <row r="2671">
          <cell r="G2671" t="str">
            <v>33113</v>
          </cell>
        </row>
        <row r="2672">
          <cell r="G2672" t="str">
            <v>2vËn t¶i</v>
          </cell>
        </row>
        <row r="2673">
          <cell r="G2673" t="str">
            <v>2vËn t¶i</v>
          </cell>
        </row>
        <row r="2674">
          <cell r="G2674" t="str">
            <v>33113</v>
          </cell>
        </row>
        <row r="2675">
          <cell r="G2675" t="str">
            <v>2vËn t¶i</v>
          </cell>
        </row>
        <row r="2676">
          <cell r="G2676" t="str">
            <v>2vËn t¶i</v>
          </cell>
        </row>
        <row r="2677">
          <cell r="G2677" t="str">
            <v>2vËn t¶i</v>
          </cell>
        </row>
        <row r="2678">
          <cell r="G2678" t="str">
            <v>2vËn t¶i</v>
          </cell>
        </row>
        <row r="2679">
          <cell r="G2679" t="str">
            <v>33113</v>
          </cell>
        </row>
        <row r="2680">
          <cell r="G2680" t="str">
            <v>33113</v>
          </cell>
        </row>
        <row r="2681">
          <cell r="G2681" t="str">
            <v>33113</v>
          </cell>
        </row>
        <row r="2682">
          <cell r="G2682" t="str">
            <v>33113</v>
          </cell>
        </row>
        <row r="2683">
          <cell r="G2683" t="str">
            <v>2vËn t¶i</v>
          </cell>
        </row>
        <row r="2684">
          <cell r="G2684" t="str">
            <v>2vËn t¶i</v>
          </cell>
        </row>
        <row r="2685">
          <cell r="G2685" t="str">
            <v>33113</v>
          </cell>
        </row>
        <row r="2686">
          <cell r="G2686" t="str">
            <v>33113</v>
          </cell>
        </row>
        <row r="2687">
          <cell r="G2687" t="str">
            <v>2VPXN</v>
          </cell>
        </row>
        <row r="2688">
          <cell r="G2688" t="str">
            <v>2VPXN</v>
          </cell>
        </row>
        <row r="2689">
          <cell r="G2689" t="str">
            <v>2VPXN</v>
          </cell>
        </row>
        <row r="2690">
          <cell r="G2690" t="str">
            <v>2khÊu than</v>
          </cell>
        </row>
        <row r="2691">
          <cell r="G2691" t="str">
            <v>2khÊu than</v>
          </cell>
        </row>
        <row r="2692">
          <cell r="G2692" t="str">
            <v>2VPXN</v>
          </cell>
        </row>
        <row r="2693">
          <cell r="G2693" t="str">
            <v>33113</v>
          </cell>
        </row>
        <row r="2694">
          <cell r="G2694" t="str">
            <v>33113</v>
          </cell>
        </row>
        <row r="2695">
          <cell r="G2695" t="str">
            <v>2VPXN</v>
          </cell>
        </row>
        <row r="2696">
          <cell r="G2696" t="str">
            <v>2VPXN</v>
          </cell>
        </row>
        <row r="2697">
          <cell r="G2697" t="str">
            <v>2vËn t¶i</v>
          </cell>
        </row>
        <row r="2698">
          <cell r="G2698" t="str">
            <v>2vËn t¶i</v>
          </cell>
        </row>
        <row r="2699">
          <cell r="G2699" t="str">
            <v>33113</v>
          </cell>
        </row>
        <row r="2700">
          <cell r="G2700" t="str">
            <v>2vËn t¶i</v>
          </cell>
        </row>
        <row r="2701">
          <cell r="G2701" t="str">
            <v>2vËn t¶i</v>
          </cell>
        </row>
        <row r="2702">
          <cell r="G2702" t="str">
            <v>2vËn t¶i</v>
          </cell>
        </row>
        <row r="2703">
          <cell r="G2703" t="str">
            <v>2vËn t¶i</v>
          </cell>
        </row>
        <row r="2704">
          <cell r="G2704" t="str">
            <v>2VPXN</v>
          </cell>
        </row>
        <row r="2705">
          <cell r="G2705" t="str">
            <v>2VPXN</v>
          </cell>
        </row>
        <row r="2706">
          <cell r="G2706" t="str">
            <v>2VPXN</v>
          </cell>
        </row>
        <row r="2707">
          <cell r="G2707" t="str">
            <v>2VPXN</v>
          </cell>
        </row>
        <row r="2708">
          <cell r="G2708" t="str">
            <v>2VPXN</v>
          </cell>
        </row>
        <row r="2709">
          <cell r="G2709" t="str">
            <v>2vËn t¶i</v>
          </cell>
        </row>
        <row r="2710">
          <cell r="G2710" t="str">
            <v>33113</v>
          </cell>
        </row>
        <row r="2711">
          <cell r="G2711" t="str">
            <v>2VPXN</v>
          </cell>
        </row>
        <row r="2712">
          <cell r="G2712" t="str">
            <v>2khÊu than</v>
          </cell>
        </row>
        <row r="2713">
          <cell r="G2713" t="str">
            <v>2khÊu than</v>
          </cell>
        </row>
        <row r="2714">
          <cell r="G2714" t="str">
            <v>33113</v>
          </cell>
        </row>
        <row r="2715">
          <cell r="G2715" t="str">
            <v>33113</v>
          </cell>
        </row>
        <row r="2717">
          <cell r="G2717" t="str">
            <v>33113</v>
          </cell>
        </row>
        <row r="2718">
          <cell r="G2718" t="str">
            <v>33113</v>
          </cell>
        </row>
        <row r="2719">
          <cell r="G2719" t="str">
            <v>2VPXN</v>
          </cell>
        </row>
        <row r="2721">
          <cell r="G2721" t="str">
            <v>2vËn t¶i</v>
          </cell>
        </row>
        <row r="2722">
          <cell r="G2722" t="str">
            <v>2vËn t¶i</v>
          </cell>
        </row>
        <row r="2723">
          <cell r="G2723" t="str">
            <v>2vËn t¶i</v>
          </cell>
        </row>
        <row r="2724">
          <cell r="G2724" t="str">
            <v>2vËn t¶i</v>
          </cell>
        </row>
        <row r="2726">
          <cell r="G2726" t="str">
            <v>2vËn t¶i</v>
          </cell>
        </row>
        <row r="2727">
          <cell r="G2727" t="str">
            <v>2vËn t¶i</v>
          </cell>
        </row>
        <row r="2728">
          <cell r="G2728" t="str">
            <v>2vËn t¶i</v>
          </cell>
        </row>
        <row r="2729">
          <cell r="G2729" t="str">
            <v>2VPXN</v>
          </cell>
        </row>
        <row r="2730">
          <cell r="G2730" t="str">
            <v>2VPXN</v>
          </cell>
        </row>
        <row r="2731">
          <cell r="G2731" t="str">
            <v>2KhÊu than</v>
          </cell>
        </row>
        <row r="2732">
          <cell r="G2732" t="str">
            <v>2KhÊu than</v>
          </cell>
        </row>
        <row r="2733">
          <cell r="G2733" t="str">
            <v>2VËn t¶i</v>
          </cell>
        </row>
        <row r="2734">
          <cell r="G2734" t="str">
            <v>2VËn t¶i</v>
          </cell>
        </row>
        <row r="2735">
          <cell r="G2735" t="str">
            <v>2VËn t¶i</v>
          </cell>
        </row>
        <row r="2736">
          <cell r="G2736" t="str">
            <v>2VËn t¶i</v>
          </cell>
        </row>
        <row r="2737">
          <cell r="G2737" t="str">
            <v>33113</v>
          </cell>
        </row>
        <row r="2738">
          <cell r="G2738" t="str">
            <v>2VËn t¶i</v>
          </cell>
        </row>
        <row r="2739">
          <cell r="G2739" t="str">
            <v>2VËn t¶i</v>
          </cell>
        </row>
        <row r="2740">
          <cell r="G2740" t="str">
            <v>2KhÊu than</v>
          </cell>
        </row>
        <row r="2741">
          <cell r="G2741" t="str">
            <v>2KhÊu than</v>
          </cell>
        </row>
        <row r="2742">
          <cell r="G2742" t="str">
            <v>2KhÊu than</v>
          </cell>
        </row>
        <row r="2743">
          <cell r="G2743" t="str">
            <v>2VPXN</v>
          </cell>
        </row>
        <row r="2744">
          <cell r="G2744" t="str">
            <v>2VPXN</v>
          </cell>
        </row>
        <row r="2745">
          <cell r="G2745" t="str">
            <v>2VËn t¶i</v>
          </cell>
        </row>
        <row r="2746">
          <cell r="G2746" t="str">
            <v>33117</v>
          </cell>
        </row>
        <row r="2747">
          <cell r="G2747" t="str">
            <v>2VPXN</v>
          </cell>
        </row>
        <row r="2748">
          <cell r="G2748" t="str">
            <v>2VPXN</v>
          </cell>
        </row>
        <row r="2749">
          <cell r="G2749" t="str">
            <v>2VPXN</v>
          </cell>
        </row>
        <row r="2750">
          <cell r="G2750" t="str">
            <v>2VËn t¶i</v>
          </cell>
        </row>
        <row r="2751">
          <cell r="G2751" t="str">
            <v>2VËn t¶i</v>
          </cell>
        </row>
        <row r="2752">
          <cell r="G2752" t="str">
            <v>2VËn t¶i</v>
          </cell>
        </row>
        <row r="2753">
          <cell r="G2753" t="str">
            <v>2VËn t¶i</v>
          </cell>
        </row>
        <row r="2754">
          <cell r="G2754" t="str">
            <v>2VËn t¶i</v>
          </cell>
        </row>
        <row r="2755">
          <cell r="G2755" t="str">
            <v>2VPXN</v>
          </cell>
        </row>
        <row r="2756">
          <cell r="G2756" t="str">
            <v>2VËn t¶i</v>
          </cell>
        </row>
        <row r="2757">
          <cell r="G2757" t="str">
            <v>2VËn t¶i</v>
          </cell>
        </row>
        <row r="2758">
          <cell r="G2758" t="str">
            <v>33113</v>
          </cell>
        </row>
        <row r="2759">
          <cell r="G2759" t="str">
            <v>2VËn t¶i</v>
          </cell>
        </row>
        <row r="2760">
          <cell r="G2760" t="str">
            <v>2VPXN</v>
          </cell>
        </row>
        <row r="2763">
          <cell r="G2763" t="str">
            <v>33113</v>
          </cell>
        </row>
        <row r="2764">
          <cell r="G2764" t="str">
            <v>2vËn t¶i</v>
          </cell>
        </row>
        <row r="2765">
          <cell r="G2765" t="str">
            <v>2vËn t¶i</v>
          </cell>
        </row>
        <row r="2766">
          <cell r="G2766" t="str">
            <v>2vËn t¶i</v>
          </cell>
        </row>
        <row r="2767">
          <cell r="G2767" t="str">
            <v>2vËn t¶i</v>
          </cell>
        </row>
        <row r="2768">
          <cell r="G2768" t="str">
            <v>2vËn t¶i</v>
          </cell>
        </row>
        <row r="2769">
          <cell r="G2769" t="str">
            <v>2vËn t¶i</v>
          </cell>
        </row>
        <row r="2770">
          <cell r="G2770" t="str">
            <v>2KhÊu than</v>
          </cell>
        </row>
        <row r="2771">
          <cell r="G2771" t="str">
            <v>2VPXN</v>
          </cell>
        </row>
        <row r="2772">
          <cell r="G2772" t="str">
            <v>2VPXN</v>
          </cell>
        </row>
        <row r="2773">
          <cell r="G2773" t="str">
            <v>2VPXN</v>
          </cell>
        </row>
        <row r="2774">
          <cell r="G2774" t="str">
            <v>2VPXN</v>
          </cell>
        </row>
        <row r="2775">
          <cell r="G2775" t="str">
            <v>33117</v>
          </cell>
        </row>
        <row r="2776">
          <cell r="G2776" t="str">
            <v>2VPXN</v>
          </cell>
        </row>
        <row r="2777">
          <cell r="G2777" t="str">
            <v>2VPXN</v>
          </cell>
        </row>
        <row r="2778">
          <cell r="G2778" t="str">
            <v>2VPXN</v>
          </cell>
        </row>
        <row r="2779">
          <cell r="G2779" t="str">
            <v>2VPXN</v>
          </cell>
        </row>
        <row r="2780">
          <cell r="G2780" t="str">
            <v>33117</v>
          </cell>
        </row>
        <row r="2782">
          <cell r="G2782" t="str">
            <v>1Lß CBSX</v>
          </cell>
        </row>
        <row r="2783">
          <cell r="G2783" t="str">
            <v>1Lß CBSX</v>
          </cell>
        </row>
        <row r="2784">
          <cell r="G2784" t="str">
            <v>1Lß CBSX</v>
          </cell>
        </row>
        <row r="2785">
          <cell r="G2785" t="str">
            <v xml:space="preserve">1Khai th¸c Lthiªn </v>
          </cell>
        </row>
        <row r="2786">
          <cell r="G2786" t="str">
            <v>1khÊu than</v>
          </cell>
        </row>
        <row r="2787">
          <cell r="G2787" t="str">
            <v>1khÊu than</v>
          </cell>
        </row>
        <row r="2788">
          <cell r="G2788" t="str">
            <v>1tÊm chÌn</v>
          </cell>
        </row>
        <row r="2789">
          <cell r="G2789" t="str">
            <v xml:space="preserve">1Khai th¸c Lthiªn </v>
          </cell>
        </row>
        <row r="2790">
          <cell r="G2790" t="str">
            <v>1khÊu than</v>
          </cell>
        </row>
        <row r="2791">
          <cell r="G2791" t="str">
            <v>1khÊu than</v>
          </cell>
        </row>
        <row r="2792">
          <cell r="G2792" t="str">
            <v>1khÊu than</v>
          </cell>
        </row>
        <row r="2793">
          <cell r="G2793" t="str">
            <v>1tÊm chÌn</v>
          </cell>
        </row>
        <row r="2794">
          <cell r="G2794" t="str">
            <v xml:space="preserve">1Khai th¸c Lthiªn </v>
          </cell>
        </row>
        <row r="2795">
          <cell r="G2795" t="str">
            <v>1khÊu than</v>
          </cell>
        </row>
        <row r="2796">
          <cell r="G2796" t="str">
            <v>1Lß CBSX</v>
          </cell>
        </row>
        <row r="2797">
          <cell r="G2797" t="str">
            <v>1tÊm chÌn</v>
          </cell>
        </row>
        <row r="2798">
          <cell r="G2798" t="str">
            <v>1khÊu than</v>
          </cell>
        </row>
        <row r="2799">
          <cell r="G2799" t="str">
            <v>1khÊu than</v>
          </cell>
        </row>
        <row r="2800">
          <cell r="G2800" t="str">
            <v>1tÊm chÌn</v>
          </cell>
        </row>
        <row r="2801">
          <cell r="G2801" t="str">
            <v>1khÊu than</v>
          </cell>
        </row>
        <row r="2802">
          <cell r="G2802" t="str">
            <v>1khÊu than</v>
          </cell>
        </row>
        <row r="2803">
          <cell r="G2803" t="str">
            <v>1tÊm chÌn</v>
          </cell>
        </row>
        <row r="2804">
          <cell r="G2804" t="str">
            <v>1khÊu than</v>
          </cell>
        </row>
        <row r="2805">
          <cell r="G2805" t="str">
            <v>1tÊm chÌn</v>
          </cell>
        </row>
        <row r="2806">
          <cell r="G2806" t="str">
            <v>1khÊu than</v>
          </cell>
        </row>
        <row r="2807">
          <cell r="G2807" t="str">
            <v>1khÊu than</v>
          </cell>
        </row>
        <row r="2808">
          <cell r="G2808" t="str">
            <v>1tÊm chÌn</v>
          </cell>
        </row>
        <row r="2809">
          <cell r="G2809" t="str">
            <v>1Lß CBSX</v>
          </cell>
        </row>
        <row r="2810">
          <cell r="G2810" t="str">
            <v>1khÊu than</v>
          </cell>
        </row>
        <row r="2811">
          <cell r="G2811" t="str">
            <v>1khÊu than</v>
          </cell>
        </row>
        <row r="2812">
          <cell r="G2812" t="str">
            <v>1khÊu than</v>
          </cell>
        </row>
        <row r="2813">
          <cell r="G2813" t="str">
            <v>1khÊu than</v>
          </cell>
        </row>
        <row r="2814">
          <cell r="G2814" t="str">
            <v>1tÊm chÌn</v>
          </cell>
        </row>
        <row r="2815">
          <cell r="G2815" t="str">
            <v>1khÊu than</v>
          </cell>
        </row>
        <row r="2816">
          <cell r="G2816" t="str">
            <v>1khÊu than</v>
          </cell>
        </row>
        <row r="2817">
          <cell r="G2817" t="str">
            <v>1khÊu than</v>
          </cell>
        </row>
        <row r="2818">
          <cell r="G2818" t="str">
            <v>1tÊm chÌn</v>
          </cell>
        </row>
        <row r="2819">
          <cell r="G2819" t="str">
            <v>1khÊu than</v>
          </cell>
        </row>
        <row r="2820">
          <cell r="G2820" t="str">
            <v>1khÊu than</v>
          </cell>
        </row>
        <row r="2821">
          <cell r="G2821" t="str">
            <v>1khÊu than</v>
          </cell>
        </row>
        <row r="2822">
          <cell r="G2822" t="str">
            <v>1khÊu than</v>
          </cell>
        </row>
        <row r="2823">
          <cell r="G2823" t="str">
            <v>1tÊm chÌn</v>
          </cell>
        </row>
        <row r="2824">
          <cell r="G2824" t="str">
            <v/>
          </cell>
        </row>
        <row r="2825">
          <cell r="G2825" t="str">
            <v>1khÊu than</v>
          </cell>
        </row>
        <row r="2826">
          <cell r="G2826" t="str">
            <v>1khÊu than</v>
          </cell>
        </row>
        <row r="2827">
          <cell r="G2827" t="str">
            <v>1VPXN</v>
          </cell>
        </row>
        <row r="2828">
          <cell r="G2828" t="str">
            <v>1VPXN</v>
          </cell>
        </row>
        <row r="2829">
          <cell r="G2829" t="str">
            <v>1VPXN</v>
          </cell>
        </row>
        <row r="2830">
          <cell r="G2830" t="str">
            <v>1VPXN</v>
          </cell>
        </row>
        <row r="2831">
          <cell r="G2831" t="str">
            <v xml:space="preserve">1Khai th¸c Lthiªn </v>
          </cell>
        </row>
        <row r="2832">
          <cell r="G2832" t="str">
            <v xml:space="preserve">1Khai th¸c Lthiªn </v>
          </cell>
        </row>
        <row r="2833">
          <cell r="G2833" t="str">
            <v xml:space="preserve">1Khai th¸c Lthiªn </v>
          </cell>
        </row>
        <row r="2834">
          <cell r="G2834" t="str">
            <v>1vËn t¶i</v>
          </cell>
        </row>
        <row r="2835">
          <cell r="G2835" t="str">
            <v>1vËn t¶i</v>
          </cell>
        </row>
        <row r="2836">
          <cell r="G2836" t="str">
            <v/>
          </cell>
        </row>
        <row r="2837">
          <cell r="G2837" t="str">
            <v/>
          </cell>
        </row>
        <row r="2838">
          <cell r="G2838" t="str">
            <v>1vËn t¶i</v>
          </cell>
        </row>
        <row r="2839">
          <cell r="G2839" t="str">
            <v xml:space="preserve">1Khai th¸c Lthiªn </v>
          </cell>
        </row>
        <row r="2840">
          <cell r="G2840" t="str">
            <v xml:space="preserve">1Khai th¸c Lthiªn </v>
          </cell>
        </row>
        <row r="2841">
          <cell r="G2841" t="str">
            <v xml:space="preserve">1Khai th¸c Lthiªn </v>
          </cell>
        </row>
        <row r="2842">
          <cell r="G2842" t="str">
            <v xml:space="preserve">1Khai th¸c Lthiªn </v>
          </cell>
        </row>
        <row r="2843">
          <cell r="G2843" t="str">
            <v>1VPXN</v>
          </cell>
        </row>
        <row r="2844">
          <cell r="G2844" t="str">
            <v>1vËn t¶i</v>
          </cell>
        </row>
        <row r="2845">
          <cell r="G2845" t="str">
            <v xml:space="preserve">1Khai th¸c Lthiªn </v>
          </cell>
        </row>
        <row r="2846">
          <cell r="G2846" t="str">
            <v>1vËn t¶i</v>
          </cell>
        </row>
        <row r="2847">
          <cell r="G2847" t="str">
            <v>1vËn t¶i</v>
          </cell>
        </row>
        <row r="2848">
          <cell r="G2848" t="str">
            <v xml:space="preserve">1Khai th¸c Lthiªn </v>
          </cell>
        </row>
        <row r="2849">
          <cell r="G2849" t="str">
            <v xml:space="preserve">1Khai th¸c Lthiªn </v>
          </cell>
        </row>
        <row r="2850">
          <cell r="G2850" t="str">
            <v>1VPXN</v>
          </cell>
        </row>
        <row r="2851">
          <cell r="G2851" t="str">
            <v xml:space="preserve">1Khai th¸c Lthiªn </v>
          </cell>
        </row>
        <row r="2852">
          <cell r="G2852" t="str">
            <v>1vËn t¶i</v>
          </cell>
        </row>
        <row r="2853">
          <cell r="G2853" t="str">
            <v>1vËn t¶i</v>
          </cell>
        </row>
        <row r="2854">
          <cell r="G2854" t="str">
            <v>1vËn t¶i</v>
          </cell>
        </row>
        <row r="2855">
          <cell r="G2855" t="str">
            <v/>
          </cell>
        </row>
        <row r="2856">
          <cell r="G2856" t="str">
            <v/>
          </cell>
        </row>
        <row r="2857">
          <cell r="G2857" t="str">
            <v/>
          </cell>
        </row>
        <row r="2858">
          <cell r="G2858" t="str">
            <v/>
          </cell>
        </row>
        <row r="2859">
          <cell r="G2859" t="str">
            <v xml:space="preserve">1Khai th¸c Lthiªn </v>
          </cell>
        </row>
        <row r="2860">
          <cell r="G2860" t="str">
            <v>1vËn t¶i</v>
          </cell>
        </row>
        <row r="2861">
          <cell r="G2861" t="str">
            <v>1vËn t¶i</v>
          </cell>
        </row>
        <row r="2862">
          <cell r="G2862" t="str">
            <v>1vËn t¶i</v>
          </cell>
        </row>
        <row r="2863">
          <cell r="G2863" t="str">
            <v xml:space="preserve">1Khai th¸c Lthiªn </v>
          </cell>
        </row>
        <row r="2864">
          <cell r="G2864" t="str">
            <v xml:space="preserve">1Khai th¸c Lthiªn </v>
          </cell>
        </row>
        <row r="2865">
          <cell r="G2865" t="str">
            <v xml:space="preserve">1Khai th¸c Lthiªn </v>
          </cell>
        </row>
        <row r="2866">
          <cell r="G2866" t="str">
            <v>1vËn t¶i</v>
          </cell>
        </row>
        <row r="2867">
          <cell r="G2867" t="str">
            <v xml:space="preserve">1Khai th¸c Lthiªn </v>
          </cell>
        </row>
        <row r="2868">
          <cell r="G2868" t="str">
            <v>1VPXN</v>
          </cell>
        </row>
        <row r="2869">
          <cell r="G2869" t="str">
            <v>1vËn t¶i</v>
          </cell>
        </row>
        <row r="2870">
          <cell r="G2870" t="str">
            <v xml:space="preserve">1Khai th¸c Lthiªn </v>
          </cell>
        </row>
        <row r="2871">
          <cell r="G2871" t="str">
            <v/>
          </cell>
        </row>
        <row r="2872">
          <cell r="G2872" t="str">
            <v/>
          </cell>
        </row>
        <row r="2873">
          <cell r="G2873" t="str">
            <v/>
          </cell>
        </row>
        <row r="2874">
          <cell r="G2874" t="str">
            <v/>
          </cell>
        </row>
        <row r="2875">
          <cell r="G2875" t="str">
            <v/>
          </cell>
        </row>
        <row r="2876">
          <cell r="G2876" t="str">
            <v/>
          </cell>
        </row>
        <row r="2877">
          <cell r="G2877" t="str">
            <v/>
          </cell>
        </row>
        <row r="2878">
          <cell r="G2878" t="str">
            <v/>
          </cell>
        </row>
        <row r="2879">
          <cell r="G2879" t="str">
            <v/>
          </cell>
        </row>
        <row r="2880">
          <cell r="G2880" t="str">
            <v/>
          </cell>
        </row>
        <row r="2881">
          <cell r="G2881" t="str">
            <v>1VPXN</v>
          </cell>
        </row>
        <row r="2882">
          <cell r="G2882" t="str">
            <v/>
          </cell>
        </row>
        <row r="2883">
          <cell r="G2883" t="str">
            <v/>
          </cell>
        </row>
        <row r="2884">
          <cell r="G2884" t="str">
            <v/>
          </cell>
        </row>
        <row r="2885">
          <cell r="G2885" t="str">
            <v/>
          </cell>
        </row>
        <row r="2886">
          <cell r="G2886" t="str">
            <v/>
          </cell>
        </row>
        <row r="2887">
          <cell r="G2887" t="str">
            <v/>
          </cell>
        </row>
        <row r="2888">
          <cell r="G2888" t="str">
            <v/>
          </cell>
        </row>
        <row r="2889">
          <cell r="G2889" t="str">
            <v/>
          </cell>
        </row>
        <row r="2890">
          <cell r="G2890" t="str">
            <v/>
          </cell>
        </row>
        <row r="2891">
          <cell r="G2891" t="str">
            <v/>
          </cell>
        </row>
        <row r="2892">
          <cell r="G289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t_xa"/>
      <sheetName val="Mong"/>
    </sheetNames>
    <sheetDataSet>
      <sheetData sheetId="0" refreshError="1"/>
      <sheetData sheetId="1" refreshError="1">
        <row r="1">
          <cell r="D1" t="str">
            <v>M· hiÖu</v>
          </cell>
          <cell r="E1" t="str">
            <v xml:space="preserve">§¬n       </v>
          </cell>
          <cell r="F1" t="str">
            <v>Khèi</v>
          </cell>
          <cell r="G1" t="str">
            <v>H.hôt</v>
          </cell>
          <cell r="H1" t="str">
            <v>§¬n gi¸</v>
          </cell>
          <cell r="K1" t="str">
            <v xml:space="preserve">Thµnh tiÒn       </v>
          </cell>
        </row>
        <row r="2">
          <cell r="D2" t="str">
            <v>quy c¸ch</v>
          </cell>
          <cell r="E2" t="str">
            <v>vÞ</v>
          </cell>
          <cell r="F2" t="str">
            <v>l­îng</v>
          </cell>
          <cell r="G2" t="str">
            <v>H.sè</v>
          </cell>
          <cell r="H2" t="str">
            <v>V.liÖu</v>
          </cell>
          <cell r="I2" t="str">
            <v>N.c«ng</v>
          </cell>
          <cell r="J2" t="str">
            <v>MTC</v>
          </cell>
          <cell r="K2" t="str">
            <v>V.liÖu</v>
          </cell>
          <cell r="L2" t="str">
            <v>N.c«ng</v>
          </cell>
          <cell r="M2" t="str">
            <v>MTC</v>
          </cell>
        </row>
        <row r="3">
          <cell r="D3" t="str">
            <v>MT-5</v>
          </cell>
          <cell r="K3">
            <v>729684.07980499999</v>
          </cell>
          <cell r="L3">
            <v>578997.07645299996</v>
          </cell>
          <cell r="M3">
            <v>298.52653499999997</v>
          </cell>
        </row>
        <row r="4">
          <cell r="D4" t="str">
            <v>M50</v>
          </cell>
          <cell r="E4" t="str">
            <v>m3</v>
          </cell>
          <cell r="F4">
            <v>0.28000000000000003</v>
          </cell>
          <cell r="G4">
            <v>1</v>
          </cell>
          <cell r="H4">
            <v>193683</v>
          </cell>
          <cell r="I4">
            <v>24788</v>
          </cell>
          <cell r="K4">
            <v>54231.240000000005</v>
          </cell>
          <cell r="L4">
            <v>6940.64</v>
          </cell>
          <cell r="M4">
            <v>0</v>
          </cell>
        </row>
        <row r="5">
          <cell r="D5" t="str">
            <v>M150</v>
          </cell>
          <cell r="E5" t="str">
            <v>m3</v>
          </cell>
          <cell r="F5">
            <v>1.82</v>
          </cell>
          <cell r="G5">
            <v>1</v>
          </cell>
          <cell r="H5">
            <v>320545</v>
          </cell>
          <cell r="I5">
            <v>51578</v>
          </cell>
          <cell r="K5">
            <v>583391.9</v>
          </cell>
          <cell r="L5">
            <v>93871.96</v>
          </cell>
          <cell r="M5">
            <v>0</v>
          </cell>
        </row>
        <row r="6">
          <cell r="D6" t="str">
            <v>M200</v>
          </cell>
          <cell r="E6" t="str">
            <v>m3</v>
          </cell>
          <cell r="F6">
            <v>0.08</v>
          </cell>
          <cell r="G6">
            <v>1</v>
          </cell>
          <cell r="H6">
            <v>342039</v>
          </cell>
          <cell r="I6">
            <v>51578</v>
          </cell>
          <cell r="K6">
            <v>27363.119999999999</v>
          </cell>
          <cell r="L6">
            <v>4126.24</v>
          </cell>
          <cell r="M6">
            <v>0</v>
          </cell>
        </row>
        <row r="7">
          <cell r="E7" t="str">
            <v>kg</v>
          </cell>
          <cell r="F7">
            <v>13.54</v>
          </cell>
          <cell r="G7">
            <v>1.0249999999999999</v>
          </cell>
          <cell r="H7">
            <v>4661.7299999999996</v>
          </cell>
          <cell r="I7">
            <v>138.81800000000001</v>
          </cell>
          <cell r="J7">
            <v>21.51</v>
          </cell>
          <cell r="K7">
            <v>64697.819804999985</v>
          </cell>
          <cell r="L7">
            <v>1926.585613</v>
          </cell>
          <cell r="M7">
            <v>298.52653499999997</v>
          </cell>
        </row>
        <row r="8">
          <cell r="E8" t="str">
            <v>m3</v>
          </cell>
          <cell r="F8">
            <v>10.560000000000002</v>
          </cell>
          <cell r="G8">
            <v>1</v>
          </cell>
          <cell r="I8">
            <v>28696</v>
          </cell>
          <cell r="K8">
            <v>0</v>
          </cell>
          <cell r="L8">
            <v>303029.76000000007</v>
          </cell>
          <cell r="M8">
            <v>0</v>
          </cell>
        </row>
        <row r="9">
          <cell r="E9" t="str">
            <v>m3</v>
          </cell>
          <cell r="F9">
            <v>9.0280000000000022</v>
          </cell>
          <cell r="G9">
            <v>1</v>
          </cell>
          <cell r="I9">
            <v>8216</v>
          </cell>
          <cell r="K9">
            <v>0</v>
          </cell>
          <cell r="L9">
            <v>74174.048000000024</v>
          </cell>
          <cell r="M9">
            <v>0</v>
          </cell>
        </row>
        <row r="10">
          <cell r="D10" t="str">
            <v>M50</v>
          </cell>
          <cell r="E10" t="str">
            <v>m3</v>
          </cell>
          <cell r="F10">
            <v>0.28000000000000003</v>
          </cell>
          <cell r="G10">
            <v>1</v>
          </cell>
          <cell r="I10">
            <v>35669.244500000001</v>
          </cell>
          <cell r="L10">
            <v>9987.3884600000019</v>
          </cell>
        </row>
        <row r="11">
          <cell r="D11" t="str">
            <v>M150</v>
          </cell>
          <cell r="E11" t="str">
            <v>m3</v>
          </cell>
          <cell r="F11">
            <v>1.82</v>
          </cell>
          <cell r="G11">
            <v>1</v>
          </cell>
          <cell r="I11">
            <v>42422.640999999996</v>
          </cell>
          <cell r="L11">
            <v>77209.206619999997</v>
          </cell>
        </row>
        <row r="12">
          <cell r="D12" t="str">
            <v>M200</v>
          </cell>
          <cell r="E12" t="str">
            <v>m3</v>
          </cell>
          <cell r="F12">
            <v>0.08</v>
          </cell>
          <cell r="G12">
            <v>1</v>
          </cell>
          <cell r="I12">
            <v>42713.765999999996</v>
          </cell>
          <cell r="L12">
            <v>3417.1012799999999</v>
          </cell>
        </row>
        <row r="13">
          <cell r="E13" t="str">
            <v>tÊn</v>
          </cell>
          <cell r="F13">
            <v>1.354E-2</v>
          </cell>
          <cell r="G13">
            <v>1</v>
          </cell>
          <cell r="I13">
            <v>42112</v>
          </cell>
          <cell r="L13">
            <v>570.19647999999995</v>
          </cell>
        </row>
        <row r="14">
          <cell r="E14" t="str">
            <v>tÊn</v>
          </cell>
          <cell r="F14">
            <v>0.1</v>
          </cell>
          <cell r="G14">
            <v>1</v>
          </cell>
          <cell r="I14">
            <v>37439.5</v>
          </cell>
          <cell r="L14">
            <v>3743.9500000000003</v>
          </cell>
        </row>
        <row r="15">
          <cell r="D15" t="str">
            <v>MT-6</v>
          </cell>
          <cell r="K15">
            <v>913198.53980499983</v>
          </cell>
          <cell r="L15">
            <v>677769.51429299987</v>
          </cell>
          <cell r="M15">
            <v>298.52653499999997</v>
          </cell>
        </row>
        <row r="16">
          <cell r="D16" t="str">
            <v>M50</v>
          </cell>
          <cell r="E16" t="str">
            <v>m3</v>
          </cell>
          <cell r="F16">
            <v>0.4</v>
          </cell>
          <cell r="G16">
            <v>1</v>
          </cell>
          <cell r="H16">
            <v>193683</v>
          </cell>
          <cell r="I16">
            <v>24788</v>
          </cell>
          <cell r="K16">
            <v>77473.2</v>
          </cell>
          <cell r="L16">
            <v>9915.2000000000007</v>
          </cell>
          <cell r="M16">
            <v>0</v>
          </cell>
        </row>
        <row r="17">
          <cell r="D17" t="str">
            <v>M150</v>
          </cell>
          <cell r="E17" t="str">
            <v>m3</v>
          </cell>
          <cell r="F17">
            <v>2.3199999999999998</v>
          </cell>
          <cell r="G17">
            <v>1</v>
          </cell>
          <cell r="H17">
            <v>320545</v>
          </cell>
          <cell r="I17">
            <v>51578</v>
          </cell>
          <cell r="K17">
            <v>743664.39999999991</v>
          </cell>
          <cell r="L17">
            <v>119660.95999999999</v>
          </cell>
          <cell r="M17">
            <v>0</v>
          </cell>
        </row>
        <row r="18">
          <cell r="D18" t="str">
            <v>M200</v>
          </cell>
          <cell r="E18" t="str">
            <v>m3</v>
          </cell>
          <cell r="F18">
            <v>0.08</v>
          </cell>
          <cell r="G18">
            <v>1</v>
          </cell>
          <cell r="H18">
            <v>342039</v>
          </cell>
          <cell r="I18">
            <v>51578</v>
          </cell>
          <cell r="K18">
            <v>27363.119999999999</v>
          </cell>
          <cell r="L18">
            <v>4126.24</v>
          </cell>
          <cell r="M18">
            <v>0</v>
          </cell>
        </row>
        <row r="19">
          <cell r="E19" t="str">
            <v>kg</v>
          </cell>
          <cell r="F19">
            <v>13.54</v>
          </cell>
          <cell r="G19">
            <v>1.0249999999999999</v>
          </cell>
          <cell r="H19">
            <v>4661.7299999999996</v>
          </cell>
          <cell r="I19">
            <v>138.81800000000001</v>
          </cell>
          <cell r="J19">
            <v>21.51</v>
          </cell>
          <cell r="K19">
            <v>64697.819804999985</v>
          </cell>
          <cell r="L19">
            <v>1926.585613</v>
          </cell>
          <cell r="M19">
            <v>298.52653499999997</v>
          </cell>
        </row>
        <row r="20">
          <cell r="E20" t="str">
            <v>m3</v>
          </cell>
          <cell r="F20">
            <v>11.88</v>
          </cell>
          <cell r="G20">
            <v>1</v>
          </cell>
          <cell r="I20">
            <v>28696</v>
          </cell>
          <cell r="K20">
            <v>0</v>
          </cell>
          <cell r="L20">
            <v>340908.48000000004</v>
          </cell>
          <cell r="M20">
            <v>0</v>
          </cell>
        </row>
        <row r="21">
          <cell r="E21" t="str">
            <v>m3</v>
          </cell>
          <cell r="F21">
            <v>9.8360000000000003</v>
          </cell>
          <cell r="G21">
            <v>1</v>
          </cell>
          <cell r="I21">
            <v>8216</v>
          </cell>
          <cell r="K21">
            <v>0</v>
          </cell>
          <cell r="L21">
            <v>80812.576000000001</v>
          </cell>
          <cell r="M21">
            <v>0</v>
          </cell>
        </row>
        <row r="22">
          <cell r="D22" t="str">
            <v>M50</v>
          </cell>
          <cell r="E22" t="str">
            <v>m3</v>
          </cell>
          <cell r="F22">
            <v>0.4</v>
          </cell>
          <cell r="G22">
            <v>1</v>
          </cell>
          <cell r="I22">
            <v>35669.244500000001</v>
          </cell>
          <cell r="L22">
            <v>14267.697800000002</v>
          </cell>
        </row>
        <row r="23">
          <cell r="D23" t="str">
            <v>M150</v>
          </cell>
          <cell r="E23" t="str">
            <v>m3</v>
          </cell>
          <cell r="F23">
            <v>2.3199999999999998</v>
          </cell>
          <cell r="G23">
            <v>1</v>
          </cell>
          <cell r="I23">
            <v>42422.640999999996</v>
          </cell>
          <cell r="L23">
            <v>98420.527119999984</v>
          </cell>
        </row>
        <row r="24">
          <cell r="D24" t="str">
            <v>M200</v>
          </cell>
          <cell r="E24" t="str">
            <v>m3</v>
          </cell>
          <cell r="F24">
            <v>0.08</v>
          </cell>
          <cell r="G24">
            <v>1</v>
          </cell>
          <cell r="I24">
            <v>42713.765999999996</v>
          </cell>
          <cell r="L24">
            <v>3417.1012799999999</v>
          </cell>
        </row>
        <row r="25">
          <cell r="E25" t="str">
            <v>tÊn</v>
          </cell>
          <cell r="F25">
            <v>1.354E-2</v>
          </cell>
          <cell r="G25">
            <v>1</v>
          </cell>
          <cell r="I25">
            <v>42112</v>
          </cell>
          <cell r="L25">
            <v>570.19647999999995</v>
          </cell>
        </row>
        <row r="26">
          <cell r="E26" t="str">
            <v>tÊn</v>
          </cell>
          <cell r="F26">
            <v>0.1</v>
          </cell>
          <cell r="G26">
            <v>1</v>
          </cell>
          <cell r="I26">
            <v>37439.5</v>
          </cell>
          <cell r="L26">
            <v>3743.9500000000003</v>
          </cell>
        </row>
        <row r="27">
          <cell r="D27" t="str">
            <v>MT-8</v>
          </cell>
          <cell r="K27">
            <v>1177211.3298049998</v>
          </cell>
          <cell r="L27">
            <v>828074.16388799995</v>
          </cell>
          <cell r="M27">
            <v>298.52653499999997</v>
          </cell>
        </row>
        <row r="28">
          <cell r="D28" t="str">
            <v>M50</v>
          </cell>
          <cell r="E28" t="str">
            <v>m3</v>
          </cell>
          <cell r="F28">
            <v>0.47</v>
          </cell>
          <cell r="G28">
            <v>1</v>
          </cell>
          <cell r="H28">
            <v>193683</v>
          </cell>
          <cell r="I28">
            <v>24788</v>
          </cell>
          <cell r="K28">
            <v>91031.01</v>
          </cell>
          <cell r="L28">
            <v>11650.359999999999</v>
          </cell>
          <cell r="M28">
            <v>0</v>
          </cell>
        </row>
        <row r="29">
          <cell r="D29" t="str">
            <v>M150</v>
          </cell>
          <cell r="E29" t="str">
            <v>m3</v>
          </cell>
          <cell r="F29">
            <v>3.08</v>
          </cell>
          <cell r="G29">
            <v>1</v>
          </cell>
          <cell r="H29">
            <v>320545</v>
          </cell>
          <cell r="I29">
            <v>51578</v>
          </cell>
          <cell r="K29">
            <v>987278.6</v>
          </cell>
          <cell r="L29">
            <v>158860.24</v>
          </cell>
          <cell r="M29">
            <v>0</v>
          </cell>
        </row>
        <row r="30">
          <cell r="D30" t="str">
            <v>M200</v>
          </cell>
          <cell r="E30" t="str">
            <v>m3</v>
          </cell>
          <cell r="F30">
            <v>0.1</v>
          </cell>
          <cell r="G30">
            <v>1</v>
          </cell>
          <cell r="H30">
            <v>342039</v>
          </cell>
          <cell r="I30">
            <v>51578</v>
          </cell>
          <cell r="K30">
            <v>34203.9</v>
          </cell>
          <cell r="L30">
            <v>5157.8</v>
          </cell>
          <cell r="M30">
            <v>0</v>
          </cell>
        </row>
        <row r="31">
          <cell r="E31" t="str">
            <v>kg</v>
          </cell>
          <cell r="F31">
            <v>13.54</v>
          </cell>
          <cell r="G31">
            <v>1.0249999999999999</v>
          </cell>
          <cell r="H31">
            <v>4661.7299999999996</v>
          </cell>
          <cell r="I31">
            <v>138.81800000000001</v>
          </cell>
          <cell r="J31">
            <v>21.51</v>
          </cell>
          <cell r="K31">
            <v>64697.819804999985</v>
          </cell>
          <cell r="L31">
            <v>1926.585613</v>
          </cell>
          <cell r="M31">
            <v>298.52653499999997</v>
          </cell>
        </row>
        <row r="32">
          <cell r="E32" t="str">
            <v>m3</v>
          </cell>
          <cell r="F32">
            <v>14.040000000000003</v>
          </cell>
          <cell r="G32">
            <v>1</v>
          </cell>
          <cell r="I32">
            <v>28696</v>
          </cell>
          <cell r="K32">
            <v>0</v>
          </cell>
          <cell r="L32">
            <v>402891.84000000008</v>
          </cell>
          <cell r="M32">
            <v>0</v>
          </cell>
        </row>
        <row r="33">
          <cell r="E33" t="str">
            <v>m3</v>
          </cell>
          <cell r="F33">
            <v>11.146000000000003</v>
          </cell>
          <cell r="G33">
            <v>1</v>
          </cell>
          <cell r="I33">
            <v>8216</v>
          </cell>
          <cell r="K33">
            <v>0</v>
          </cell>
          <cell r="L33">
            <v>91575.536000000022</v>
          </cell>
          <cell r="M33">
            <v>0</v>
          </cell>
        </row>
        <row r="34">
          <cell r="D34" t="str">
            <v>M50</v>
          </cell>
          <cell r="E34" t="str">
            <v>m3</v>
          </cell>
          <cell r="F34">
            <v>0.47</v>
          </cell>
          <cell r="G34">
            <v>1</v>
          </cell>
          <cell r="I34">
            <v>35669.244500000001</v>
          </cell>
          <cell r="L34">
            <v>16764.544914999999</v>
          </cell>
        </row>
        <row r="35">
          <cell r="D35" t="str">
            <v>M150</v>
          </cell>
          <cell r="E35" t="str">
            <v>m3</v>
          </cell>
          <cell r="F35">
            <v>3.08</v>
          </cell>
          <cell r="G35">
            <v>1</v>
          </cell>
          <cell r="I35">
            <v>42422.640999999996</v>
          </cell>
          <cell r="L35">
            <v>130661.73427999999</v>
          </cell>
        </row>
        <row r="36">
          <cell r="D36" t="str">
            <v>M200</v>
          </cell>
          <cell r="E36" t="str">
            <v>m3</v>
          </cell>
          <cell r="F36">
            <v>0.1</v>
          </cell>
          <cell r="G36">
            <v>1</v>
          </cell>
          <cell r="I36">
            <v>42713.765999999996</v>
          </cell>
          <cell r="L36">
            <v>4271.3765999999996</v>
          </cell>
        </row>
        <row r="37">
          <cell r="E37" t="str">
            <v>tÊn</v>
          </cell>
          <cell r="F37">
            <v>1.354E-2</v>
          </cell>
          <cell r="G37">
            <v>1</v>
          </cell>
          <cell r="I37">
            <v>42112</v>
          </cell>
          <cell r="L37">
            <v>570.19647999999995</v>
          </cell>
        </row>
        <row r="38">
          <cell r="E38" t="str">
            <v>tÊn</v>
          </cell>
          <cell r="F38">
            <v>0.1</v>
          </cell>
          <cell r="G38">
            <v>1</v>
          </cell>
          <cell r="I38">
            <v>37439.5</v>
          </cell>
          <cell r="L38">
            <v>3743.9500000000003</v>
          </cell>
        </row>
        <row r="39">
          <cell r="D39" t="str">
            <v>MTK-14</v>
          </cell>
          <cell r="K39">
            <v>2855034.1393799996</v>
          </cell>
          <cell r="L39">
            <v>1010971.1157979999</v>
          </cell>
          <cell r="M39">
            <v>4996.9020599999994</v>
          </cell>
        </row>
        <row r="40">
          <cell r="D40" t="str">
            <v>M50</v>
          </cell>
          <cell r="E40" t="str">
            <v>m3</v>
          </cell>
          <cell r="F40">
            <v>0.66</v>
          </cell>
          <cell r="G40">
            <v>1</v>
          </cell>
          <cell r="H40">
            <v>193683</v>
          </cell>
          <cell r="I40">
            <v>24788</v>
          </cell>
          <cell r="K40">
            <v>127830.78</v>
          </cell>
          <cell r="L40">
            <v>16360.08</v>
          </cell>
          <cell r="M40">
            <v>0</v>
          </cell>
        </row>
        <row r="41">
          <cell r="D41" t="str">
            <v>M150</v>
          </cell>
          <cell r="E41" t="str">
            <v>m3</v>
          </cell>
          <cell r="F41">
            <v>4.5</v>
          </cell>
          <cell r="G41">
            <v>1</v>
          </cell>
          <cell r="H41">
            <v>320545</v>
          </cell>
          <cell r="I41">
            <v>51578</v>
          </cell>
          <cell r="K41">
            <v>1442452.5</v>
          </cell>
          <cell r="L41">
            <v>232101</v>
          </cell>
          <cell r="M41">
            <v>0</v>
          </cell>
        </row>
        <row r="42">
          <cell r="D42" t="str">
            <v>M200</v>
          </cell>
          <cell r="E42" t="str">
            <v>m3</v>
          </cell>
          <cell r="F42">
            <v>0.59</v>
          </cell>
          <cell r="G42">
            <v>1</v>
          </cell>
          <cell r="H42">
            <v>342039</v>
          </cell>
          <cell r="I42">
            <v>51578</v>
          </cell>
          <cell r="K42">
            <v>201803.00999999998</v>
          </cell>
          <cell r="L42">
            <v>30431.019999999997</v>
          </cell>
          <cell r="M42">
            <v>0</v>
          </cell>
        </row>
        <row r="43">
          <cell r="E43" t="str">
            <v>kg</v>
          </cell>
          <cell r="F43">
            <v>226.64</v>
          </cell>
          <cell r="G43">
            <v>1.0249999999999999</v>
          </cell>
          <cell r="H43">
            <v>4661.7299999999996</v>
          </cell>
          <cell r="I43">
            <v>138.81800000000001</v>
          </cell>
          <cell r="J43">
            <v>21.51</v>
          </cell>
          <cell r="K43">
            <v>1082947.8493799998</v>
          </cell>
          <cell r="L43">
            <v>32248.254308</v>
          </cell>
          <cell r="M43">
            <v>4996.9020599999994</v>
          </cell>
        </row>
        <row r="44">
          <cell r="E44" t="str">
            <v>m3</v>
          </cell>
          <cell r="F44">
            <v>13.200000000000001</v>
          </cell>
          <cell r="G44">
            <v>1</v>
          </cell>
          <cell r="I44">
            <v>28696</v>
          </cell>
          <cell r="K44">
            <v>0</v>
          </cell>
          <cell r="L44">
            <v>378787.2</v>
          </cell>
          <cell r="M44">
            <v>0</v>
          </cell>
        </row>
        <row r="45">
          <cell r="E45" t="str">
            <v>m3</v>
          </cell>
          <cell r="F45">
            <v>8.2900000000000009</v>
          </cell>
          <cell r="G45">
            <v>1</v>
          </cell>
          <cell r="I45">
            <v>8216</v>
          </cell>
          <cell r="K45">
            <v>0</v>
          </cell>
          <cell r="L45">
            <v>68110.640000000014</v>
          </cell>
          <cell r="M45">
            <v>0</v>
          </cell>
        </row>
        <row r="46">
          <cell r="D46" t="str">
            <v>M50</v>
          </cell>
          <cell r="E46" t="str">
            <v>m3</v>
          </cell>
          <cell r="F46">
            <v>0.66</v>
          </cell>
          <cell r="G46">
            <v>1</v>
          </cell>
          <cell r="I46">
            <v>35669.244500000001</v>
          </cell>
          <cell r="L46">
            <v>23541.701370000002</v>
          </cell>
        </row>
        <row r="47">
          <cell r="D47" t="str">
            <v>M150</v>
          </cell>
          <cell r="E47" t="str">
            <v>m3</v>
          </cell>
          <cell r="F47">
            <v>4.5</v>
          </cell>
          <cell r="G47">
            <v>1</v>
          </cell>
          <cell r="I47">
            <v>42422.640999999996</v>
          </cell>
          <cell r="L47">
            <v>190901.88449999999</v>
          </cell>
        </row>
        <row r="48">
          <cell r="D48" t="str">
            <v>M200</v>
          </cell>
          <cell r="E48" t="str">
            <v>m3</v>
          </cell>
          <cell r="F48">
            <v>0.59</v>
          </cell>
          <cell r="G48">
            <v>1</v>
          </cell>
          <cell r="I48">
            <v>42713.765999999996</v>
          </cell>
          <cell r="L48">
            <v>25201.121939999997</v>
          </cell>
        </row>
        <row r="49">
          <cell r="E49" t="str">
            <v>tÊn</v>
          </cell>
          <cell r="F49">
            <v>0.22663999999999998</v>
          </cell>
          <cell r="G49">
            <v>1</v>
          </cell>
          <cell r="I49">
            <v>42112</v>
          </cell>
          <cell r="L49">
            <v>9544.26368</v>
          </cell>
        </row>
        <row r="50">
          <cell r="E50" t="str">
            <v>tÊn</v>
          </cell>
          <cell r="F50">
            <v>0.1</v>
          </cell>
          <cell r="G50">
            <v>1</v>
          </cell>
          <cell r="I50">
            <v>37439.5</v>
          </cell>
          <cell r="L50">
            <v>3743.9500000000003</v>
          </cell>
        </row>
        <row r="51">
          <cell r="D51" t="str">
            <v>MTK-16</v>
          </cell>
          <cell r="K51">
            <v>3342131.8516649995</v>
          </cell>
          <cell r="L51">
            <v>1351260.6689770003</v>
          </cell>
          <cell r="M51">
            <v>5238.986355</v>
          </cell>
        </row>
        <row r="52">
          <cell r="D52" t="str">
            <v>M50</v>
          </cell>
          <cell r="E52" t="str">
            <v>m3</v>
          </cell>
          <cell r="F52">
            <v>1.024</v>
          </cell>
          <cell r="G52">
            <v>1</v>
          </cell>
          <cell r="H52">
            <v>193683</v>
          </cell>
          <cell r="I52">
            <v>24788</v>
          </cell>
          <cell r="K52">
            <v>198331.39199999999</v>
          </cell>
          <cell r="L52">
            <v>25382.912</v>
          </cell>
          <cell r="M52">
            <v>0</v>
          </cell>
        </row>
        <row r="53">
          <cell r="D53" t="str">
            <v>M150</v>
          </cell>
          <cell r="E53" t="str">
            <v>m3</v>
          </cell>
          <cell r="F53">
            <v>5.7</v>
          </cell>
          <cell r="G53">
            <v>1</v>
          </cell>
          <cell r="H53">
            <v>320545</v>
          </cell>
          <cell r="I53">
            <v>51578</v>
          </cell>
          <cell r="K53">
            <v>1827106.5</v>
          </cell>
          <cell r="L53">
            <v>293994.60000000003</v>
          </cell>
          <cell r="M53">
            <v>0</v>
          </cell>
        </row>
        <row r="54">
          <cell r="D54" t="str">
            <v>M200</v>
          </cell>
          <cell r="E54" t="str">
            <v>m3</v>
          </cell>
          <cell r="F54">
            <v>0.53</v>
          </cell>
          <cell r="G54">
            <v>1</v>
          </cell>
          <cell r="H54">
            <v>342039</v>
          </cell>
          <cell r="I54">
            <v>51578</v>
          </cell>
          <cell r="K54">
            <v>181280.67</v>
          </cell>
          <cell r="L54">
            <v>27336.34</v>
          </cell>
          <cell r="M54">
            <v>0</v>
          </cell>
        </row>
        <row r="55">
          <cell r="E55" t="str">
            <v>kg</v>
          </cell>
          <cell r="F55">
            <v>237.62</v>
          </cell>
          <cell r="G55">
            <v>1.0249999999999999</v>
          </cell>
          <cell r="H55">
            <v>4661.7299999999996</v>
          </cell>
          <cell r="I55">
            <v>138.81800000000001</v>
          </cell>
          <cell r="J55">
            <v>21.51</v>
          </cell>
          <cell r="K55">
            <v>1135413.2896649998</v>
          </cell>
          <cell r="L55">
            <v>33810.581488999997</v>
          </cell>
          <cell r="M55">
            <v>5238.986355</v>
          </cell>
        </row>
        <row r="56">
          <cell r="E56" t="str">
            <v>m3</v>
          </cell>
          <cell r="F56">
            <v>19.200000000000003</v>
          </cell>
          <cell r="G56">
            <v>1</v>
          </cell>
          <cell r="I56">
            <v>28696</v>
          </cell>
          <cell r="K56">
            <v>0</v>
          </cell>
          <cell r="L56">
            <v>550963.20000000007</v>
          </cell>
          <cell r="M56">
            <v>0</v>
          </cell>
        </row>
        <row r="57">
          <cell r="E57" t="str">
            <v>m3</v>
          </cell>
          <cell r="F57">
            <v>12.786000000000003</v>
          </cell>
          <cell r="G57">
            <v>1</v>
          </cell>
          <cell r="I57">
            <v>8216</v>
          </cell>
          <cell r="K57">
            <v>0</v>
          </cell>
          <cell r="L57">
            <v>105049.77600000003</v>
          </cell>
          <cell r="M57">
            <v>0</v>
          </cell>
        </row>
        <row r="58">
          <cell r="D58" t="str">
            <v>M50</v>
          </cell>
          <cell r="E58" t="str">
            <v>m3</v>
          </cell>
          <cell r="F58">
            <v>1.024</v>
          </cell>
          <cell r="G58">
            <v>1</v>
          </cell>
          <cell r="I58">
            <v>35669.244500000001</v>
          </cell>
          <cell r="L58">
            <v>36525.306368000005</v>
          </cell>
        </row>
        <row r="59">
          <cell r="D59" t="str">
            <v>M150</v>
          </cell>
          <cell r="E59" t="str">
            <v>m3</v>
          </cell>
          <cell r="F59">
            <v>5.7</v>
          </cell>
          <cell r="G59">
            <v>1</v>
          </cell>
          <cell r="I59">
            <v>42422.640999999996</v>
          </cell>
          <cell r="L59">
            <v>241809.05369999999</v>
          </cell>
        </row>
        <row r="60">
          <cell r="D60" t="str">
            <v>M200</v>
          </cell>
          <cell r="E60" t="str">
            <v>m3</v>
          </cell>
          <cell r="F60">
            <v>0.53</v>
          </cell>
          <cell r="G60">
            <v>1</v>
          </cell>
          <cell r="I60">
            <v>42713.765999999996</v>
          </cell>
          <cell r="L60">
            <v>22638.295979999999</v>
          </cell>
        </row>
        <row r="61">
          <cell r="E61" t="str">
            <v>tÊn</v>
          </cell>
          <cell r="F61">
            <v>0.23762</v>
          </cell>
          <cell r="G61">
            <v>1</v>
          </cell>
          <cell r="I61">
            <v>42112</v>
          </cell>
          <cell r="L61">
            <v>10006.65344</v>
          </cell>
        </row>
        <row r="62">
          <cell r="E62" t="str">
            <v>tÊn</v>
          </cell>
          <cell r="F62">
            <v>0.1</v>
          </cell>
          <cell r="G62">
            <v>1</v>
          </cell>
          <cell r="I62">
            <v>37439.5</v>
          </cell>
          <cell r="L62">
            <v>3743.9500000000003</v>
          </cell>
        </row>
        <row r="63">
          <cell r="D63" t="str">
            <v>rC-2a</v>
          </cell>
          <cell r="K63">
            <v>214274.39999999997</v>
          </cell>
          <cell r="L63">
            <v>433052.18624199997</v>
          </cell>
          <cell r="M63">
            <v>3980.5034499999997</v>
          </cell>
        </row>
        <row r="64">
          <cell r="E64" t="str">
            <v>kg</v>
          </cell>
          <cell r="F64">
            <v>19.239999999999998</v>
          </cell>
          <cell r="G64">
            <v>1.0249999999999999</v>
          </cell>
          <cell r="H64">
            <v>4200</v>
          </cell>
          <cell r="K64">
            <v>82828.2</v>
          </cell>
          <cell r="L64">
            <v>0</v>
          </cell>
          <cell r="M64">
            <v>0</v>
          </cell>
        </row>
        <row r="65">
          <cell r="E65" t="str">
            <v>kg</v>
          </cell>
          <cell r="F65">
            <v>30.2</v>
          </cell>
          <cell r="G65">
            <v>1.03</v>
          </cell>
          <cell r="H65">
            <v>4100</v>
          </cell>
          <cell r="K65">
            <v>127534.6</v>
          </cell>
          <cell r="L65">
            <v>0</v>
          </cell>
          <cell r="M65">
            <v>0</v>
          </cell>
        </row>
        <row r="66">
          <cell r="E66" t="str">
            <v>kg</v>
          </cell>
          <cell r="F66">
            <v>0.27600000000000002</v>
          </cell>
          <cell r="G66">
            <v>1.03</v>
          </cell>
          <cell r="H66">
            <v>10000</v>
          </cell>
          <cell r="K66">
            <v>2842.8000000000006</v>
          </cell>
          <cell r="L66">
            <v>0</v>
          </cell>
          <cell r="M66">
            <v>0</v>
          </cell>
        </row>
        <row r="67">
          <cell r="E67" t="str">
            <v>kg</v>
          </cell>
          <cell r="F67">
            <v>4.36E-2</v>
          </cell>
          <cell r="G67">
            <v>1</v>
          </cell>
          <cell r="H67">
            <v>8000</v>
          </cell>
          <cell r="K67">
            <v>348.8</v>
          </cell>
          <cell r="L67">
            <v>0</v>
          </cell>
          <cell r="M67">
            <v>0</v>
          </cell>
        </row>
        <row r="68">
          <cell r="E68" t="str">
            <v>kg</v>
          </cell>
          <cell r="F68">
            <v>0.04</v>
          </cell>
          <cell r="G68">
            <v>1</v>
          </cell>
          <cell r="H68">
            <v>18000</v>
          </cell>
          <cell r="K68">
            <v>720</v>
          </cell>
          <cell r="L68">
            <v>0</v>
          </cell>
          <cell r="M68">
            <v>0</v>
          </cell>
        </row>
        <row r="69">
          <cell r="E69" t="str">
            <v>tÊn</v>
          </cell>
          <cell r="F69">
            <v>4.9716000000000003E-2</v>
          </cell>
          <cell r="G69">
            <v>1</v>
          </cell>
          <cell r="I69">
            <v>42112</v>
          </cell>
          <cell r="K69">
            <v>0</v>
          </cell>
          <cell r="L69">
            <v>2093.6401920000003</v>
          </cell>
          <cell r="M69">
            <v>0</v>
          </cell>
        </row>
        <row r="70">
          <cell r="E70" t="str">
            <v>kg</v>
          </cell>
          <cell r="F70">
            <v>30.2</v>
          </cell>
          <cell r="G70">
            <v>1.0249999999999999</v>
          </cell>
          <cell r="I70">
            <v>290.31</v>
          </cell>
          <cell r="J70">
            <v>128.59</v>
          </cell>
          <cell r="K70">
            <v>0</v>
          </cell>
          <cell r="L70">
            <v>8986.546049999999</v>
          </cell>
          <cell r="M70">
            <v>3980.5034499999997</v>
          </cell>
        </row>
        <row r="71">
          <cell r="E71" t="str">
            <v>cäc</v>
          </cell>
          <cell r="F71">
            <v>2</v>
          </cell>
          <cell r="G71">
            <v>1</v>
          </cell>
          <cell r="I71">
            <v>13796</v>
          </cell>
          <cell r="K71">
            <v>0</v>
          </cell>
          <cell r="L71">
            <v>27592</v>
          </cell>
          <cell r="M71">
            <v>0</v>
          </cell>
        </row>
        <row r="72">
          <cell r="E72" t="str">
            <v>m3</v>
          </cell>
          <cell r="F72">
            <v>12</v>
          </cell>
          <cell r="G72">
            <v>1</v>
          </cell>
          <cell r="I72">
            <v>25262</v>
          </cell>
          <cell r="K72">
            <v>0</v>
          </cell>
          <cell r="L72">
            <v>303144</v>
          </cell>
          <cell r="M72">
            <v>0</v>
          </cell>
        </row>
        <row r="73">
          <cell r="E73" t="str">
            <v>m3</v>
          </cell>
          <cell r="F73">
            <v>12</v>
          </cell>
          <cell r="G73">
            <v>1</v>
          </cell>
          <cell r="I73">
            <v>7603</v>
          </cell>
          <cell r="K73">
            <v>0</v>
          </cell>
          <cell r="L73">
            <v>91236</v>
          </cell>
          <cell r="M73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thong bao"/>
      <sheetName val="duyet gia"/>
      <sheetName val="so do"/>
      <sheetName val="00000000"/>
      <sheetName val="XL4Test5"/>
    </sheetNames>
    <sheetDataSet>
      <sheetData sheetId="0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M tu van DZ 110 kV"/>
      <sheetName val="DM tu van DZ 35 kV"/>
      <sheetName val="DM tu van"/>
      <sheetName val="Don gia"/>
      <sheetName val="táng hîp"/>
      <sheetName val="THDT DZ 110 kV"/>
      <sheetName val="VL-NC-M 110 KV"/>
      <sheetName val="Phu kien 110 kV"/>
      <sheetName val="NC Day su Phu kien"/>
      <sheetName val="THDT DZ 35 kV"/>
      <sheetName val="VL-NC-M 35 KV"/>
      <sheetName val="Sheet1"/>
      <sheetName val="Phu kien 35 kV"/>
      <sheetName val="Tiep dia"/>
      <sheetName val="M4T-1"/>
      <sheetName val="Tien luong M4T-1"/>
      <sheetName val="M4T-2"/>
      <sheetName val="Tien luong M4T-2"/>
      <sheetName val="M4T-3"/>
      <sheetName val="Tien luong M4T-3"/>
      <sheetName val="MB-1"/>
      <sheetName val="Tien luong MB-1"/>
      <sheetName val="MB-2"/>
      <sheetName val="Tien luong MB-2"/>
      <sheetName val="MB-3"/>
      <sheetName val="Tien luong MB-3"/>
      <sheetName val="MB-4"/>
      <sheetName val="Tien luong MB-4"/>
      <sheetName val="MB-5"/>
      <sheetName val="Tien luong MB-5"/>
      <sheetName val="MB-6"/>
      <sheetName val="MBK"/>
      <sheetName val="Tien luong MBK"/>
      <sheetName val="Gia thanh chuoi su"/>
      <sheetName val="Tien luong MB-6"/>
      <sheetName val="MP-12"/>
      <sheetName val="Tien luong MP-12"/>
      <sheetName val="MN18-6"/>
      <sheetName val="Truoc thue)"/>
      <sheetName val="Khaosat"/>
      <sheetName val="Tong hop 1"/>
      <sheetName val="Xay lap"/>
      <sheetName val="Sheet2"/>
      <sheetName val="Chi tiet1"/>
      <sheetName val="Chi tiet"/>
      <sheetName val="Bu VL"/>
      <sheetName val="Dan"/>
      <sheetName val="Sheet3"/>
      <sheetName val="00000000"/>
      <sheetName val="XL4Test5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chitimc"/>
      <sheetName val="dtxl"/>
      <sheetName val="gvl"/>
      <sheetName val="KH-Q1,Q2,01"/>
      <sheetName val="HC"/>
      <sheetName val="QLN"/>
      <sheetName val="KTHUAT"/>
      <sheetName val="KT"/>
      <sheetName val="CN"/>
      <sheetName val="DLo"/>
      <sheetName val="BDa"/>
      <sheetName val="CDong"/>
      <sheetName val="KTang"/>
      <sheetName val="PBat"/>
      <sheetName val="TThuy"/>
      <sheetName val="CXa"/>
      <sheetName val="THop"/>
      <sheetName val="DG_QUANG NINH"/>
      <sheetName val="Hướng dẫn"/>
      <sheetName val="Ví dụ hàm Vlookup"/>
      <sheetName val="Gvl_QN"/>
      <sheetName val="Gvlks_QN"/>
      <sheetName val="Du_lieu"/>
      <sheetName val="SILICATE"/>
      <sheetName val="Du bao LL xe"/>
      <sheetName val="K.Tra do vong dan hoi"/>
      <sheetName val="Tinh truot"/>
      <sheetName val="Tinh Keo uon"/>
      <sheetName val="Cac bang tra"/>
      <sheetName val="About"/>
      <sheetName val="Hu?ng d?n"/>
      <sheetName val="Ví d? hàm Vlookup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ctdz35"/>
      <sheetName val="gtrin⁨"/>
      <sheetName val="Hoá Đơn NV"/>
      <sheetName val="Long"/>
      <sheetName val="Son Tay"/>
      <sheetName val="Hoa Binh"/>
      <sheetName val="Thuong Tin"/>
      <sheetName val="Vang Lai"/>
      <sheetName val="NV6"/>
      <sheetName val="NV7"/>
      <sheetName val="NV8"/>
      <sheetName val="NV9"/>
      <sheetName val="NV10"/>
      <sheetName val="Tong Xuat"/>
      <sheetName val="Tong Nhap"/>
      <sheetName val="Nhap Xuat Ton"/>
      <sheetName val="Ton Kho Ban Giao Chi Oanh"/>
      <sheetName val="QC"/>
      <sheetName val="NV"/>
      <sheetName val="So xuat hang Nuoc"/>
      <sheetName val="The kho Nuoc"/>
      <sheetName val="So Xuat hang Dac"/>
      <sheetName val="The kho Dac"/>
      <sheetName val="13.BANG CT"/>
      <sheetName val="14.MMUS GIUA NHIP"/>
      <sheetName val="4.HSPBngang"/>
      <sheetName val="6.Tinh tai"/>
      <sheetName val="2 NSl"/>
      <sheetName val="17.US CHU tho a_b"/>
      <sheetName val="15.MMUS GOI"/>
      <sheetName val="5.BANG I"/>
      <sheetName val="DGKV1"/>
      <sheetName val="GVTKV1"/>
      <sheetName val="DM tt van DZ 35 kV"/>
      <sheetName val="XL4Poppy"/>
      <sheetName val="MTO REV.0"/>
      <sheetName val="dieuchinh"/>
      <sheetName val="Income Statement"/>
      <sheetName val="Shareholders' Equity"/>
      <sheetName val="PTDG (2)"/>
      <sheetName val="TTDZ22"/>
      <sheetName val="Chiettinh dz0,4"/>
      <sheetName val="DE tu van"/>
      <sheetName val="Tien lumng MB-2"/>
      <sheetName val="Tien lumng MB-5"/>
      <sheetName val="VL-NCf 35 KV"/>
      <sheetName val="Hu_ng d_n"/>
      <sheetName val="Ví d_ hàm Vlookup"/>
      <sheetName val="     ien 110 kV"/>
      <sheetName val="NC Day su      ien"/>
      <sheetName val="     ien 35 kV"/>
      <sheetName val="MTL$-INTER"/>
      <sheetName val="Hoá Ðon NV"/>
      <sheetName val="M@-2"/>
      <sheetName val="Thep dia"/>
      <sheetName val="THDT DZ 010 kV"/>
      <sheetName val="LKVL_CK_HT_GD1"/>
      <sheetName val="CHITIET VL_NC"/>
      <sheetName val="VCV_BE_TONG"/>
      <sheetName val="gtrin?"/>
      <sheetName val="cot_xa"/>
      <sheetName val="Mong"/>
      <sheetName val="CT -THVLNC"/>
      <sheetName val="NHATKY"/>
      <sheetName val="gvl_x0000__x0000__x0000__x0000__x0000__x0000__x0000__x0000__x0000__x0000__x0000__x0000_쉘ž_x0000__x0004__x0000__x0000__x0000__x0000__x0000__x0000_॔ǥ_x0000__x0000__x0000__x0000__x0000__x0000__x0000__x0000_쌄ž_x0000__x0000_O_x0000__x0000__x0000__x0000__x0000__x0000__x0000__x0000__x0000__x0000__x0000__x0000__x0000__x0000__x0000_J[DZ110K~1.XLS]THPD"/>
      <sheetName val="gvl????????????쉘ž?_x0004_??????॔ǥ????????쌄ž??O???????????????J[DZ110K~1.XLS]THPD"/>
      <sheetName val="Tie~ luong M4T-1"/>
      <sheetName val="Hý?ng d?n"/>
      <sheetName val="Hoá Ðõn NV"/>
      <sheetName val="gvl_x0000__x0000__x0000__x0000__x0000__x0000__x0000__x0000__x0000__x0000__x0000__x0000_쉘ž_x0000__x0004__x0000__x0000__x0000__x0000__x0000__x0000_॔ǥ_x0000__x0000__x0000__x0000_"/>
      <sheetName val="gvl????????????쉘ž?_x0004_??????॔ǥ????"/>
      <sheetName val="gtrin_"/>
      <sheetName val="TTVanChuyen"/>
      <sheetName val="Tien luonc LB-2"/>
      <sheetName val="Tien luong MB%4"/>
      <sheetName val="Tien luong LBK"/>
      <sheetName val="Tien duong MP-12"/>
      <sheetName val="ML18-6"/>
      <sheetName val="Sheut2"/>
      <sheetName val="gaathanh1"/>
      <sheetName val="ctdg"/>
      <sheetName val="tonghop"/>
      <sheetName val="DG_LANG SON"/>
      <sheetName val="Gvl_LS"/>
      <sheetName val="Gvlks_LS"/>
      <sheetName val="Hý_ng d_n"/>
      <sheetName val="gvl____________쉘ž__x0004_______॔ǥ____"/>
      <sheetName val="_x0000__x0000__x0000__x0000__x0000__x0000__x0000__x0000__x0000__x0000__x0000__x0000_J[DZ110K~1.XLS]THPD"/>
      <sheetName val="????????????J[DZ110K~1.XLS]THPD"/>
      <sheetName val="THCT"/>
      <sheetName val="THDZ0,4"/>
      <sheetName val="TH DZ35"/>
      <sheetName val="THTram"/>
      <sheetName val="gvl_x0000__x0000__x0000__x0000__x0000__x0000__x0000__x0000__x0000__x0000__x0000__x0000_?_x0000__x0004__x0000__x0000__x0000__x0000__x0000__x0000_?g_x0000__x0000__x0000__x0000_"/>
      <sheetName val="gvl??????????????_x0004_???????g????"/>
      <sheetName val="gvl____________?__x0004_______?g____"/>
      <sheetName val=""/>
      <sheetName val="____________J_DZ110K~1.XLS_THPD"/>
      <sheetName val="NC Dai su Phu kien"/>
      <sheetName val="Revenue"/>
      <sheetName val="gvl_x0000_쉘ž_x0000__x0004__x0000_॔ǥ_x0000_쌄ž_x0000_O_x0000_J[DZ110K~1.XLS"/>
      <sheetName val="PTVT"/>
      <sheetName val="DGKS"/>
      <sheetName val="KSTK"/>
      <sheetName val="THKP"/>
      <sheetName val="XL"/>
      <sheetName val="DTCT"/>
      <sheetName val="PTDG"/>
      <sheetName val="GiaTB"/>
      <sheetName val="THMayTC"/>
      <sheetName val="THVT"/>
      <sheetName val="ru4Test5"/>
      <sheetName val="gvl_______________x0004________g____"/>
      <sheetName val="tm"/>
      <sheetName val="ck"/>
      <sheetName val="th"/>
      <sheetName val="dt"/>
      <sheetName val="cl"/>
      <sheetName val="sl"/>
      <sheetName val="dth"/>
      <sheetName val="vt"/>
      <sheetName val="vc1"/>
      <sheetName val="vc2"/>
      <sheetName val="db"/>
      <sheetName val="nl"/>
      <sheetName val="tra2"/>
      <sheetName val="g-vl"/>
      <sheetName val="BK04"/>
      <sheetName val="VL-NCfƒ 35 KV"/>
    </sheetNames>
    <sheetDataSet>
      <sheetData sheetId="0"/>
      <sheetData sheetId="1"/>
      <sheetData sheetId="2"/>
      <sheetData sheetId="3" refreshError="1">
        <row r="3">
          <cell r="A3" t="str">
            <v>03.1112</v>
          </cell>
          <cell r="B3" t="str">
            <v>Ñaøo ñaát hoá theá saâu &gt;1m S ñaùy hoá £ 5 m 2  ñaát C2</v>
          </cell>
          <cell r="C3" t="str">
            <v>m 3</v>
          </cell>
          <cell r="E3">
            <v>16776</v>
          </cell>
          <cell r="G3" t="str">
            <v>03.1112</v>
          </cell>
        </row>
        <row r="4">
          <cell r="A4" t="str">
            <v>03.1113</v>
          </cell>
          <cell r="B4" t="str">
            <v>Ñaøo ñaát hoá theá saâu &gt;1m S ñaùy hoá £ 5 m 2  ñaát C3</v>
          </cell>
          <cell r="C4" t="str">
            <v>m 3</v>
          </cell>
          <cell r="D4" t="str">
            <v>Xi m¨ng TW   KV NghÜa Lé</v>
          </cell>
          <cell r="E4">
            <v>24428</v>
          </cell>
          <cell r="F4" t="str">
            <v xml:space="preserve">§¸ d¨m  1x2            </v>
          </cell>
          <cell r="G4" t="str">
            <v>03.1113</v>
          </cell>
        </row>
        <row r="5">
          <cell r="A5" t="str">
            <v>03.2203</v>
          </cell>
          <cell r="B5" t="str">
            <v>Laáp ñaát hoá theá</v>
          </cell>
          <cell r="C5" t="str">
            <v>m 3</v>
          </cell>
          <cell r="E5">
            <v>10890</v>
          </cell>
          <cell r="G5" t="str">
            <v>03.2203</v>
          </cell>
        </row>
        <row r="6">
          <cell r="A6" t="str">
            <v>03.1122</v>
          </cell>
          <cell r="B6" t="str">
            <v>Ñaøo moùng baèng TC ñaát C2  saâu £ 2 m dieän tích ñaùy moùng £ 15 m2</v>
          </cell>
          <cell r="C6" t="str">
            <v>m 3</v>
          </cell>
          <cell r="D6">
            <v>89429.123809523822</v>
          </cell>
          <cell r="E6">
            <v>11037</v>
          </cell>
          <cell r="F6">
            <v>0</v>
          </cell>
          <cell r="G6" t="str">
            <v>03.1122</v>
          </cell>
        </row>
        <row r="7">
          <cell r="A7" t="str">
            <v>03.1123</v>
          </cell>
          <cell r="B7" t="str">
            <v>Ñaøo moùng baèng TC ñaát C3  saâu £ 2 m dieän tích ñaùy moùng £ 15 m2</v>
          </cell>
          <cell r="C7" t="str">
            <v>m 3</v>
          </cell>
          <cell r="D7">
            <v>38</v>
          </cell>
          <cell r="E7">
            <v>16482</v>
          </cell>
          <cell r="G7" t="str">
            <v>03.1123</v>
          </cell>
        </row>
        <row r="8">
          <cell r="A8" t="str">
            <v>03.1132</v>
          </cell>
          <cell r="B8" t="str">
            <v>Ñaøo moùng baèng TC ñaát C2  saâu £ 3 m dieän tích ñaùy moùng £ 15 m2</v>
          </cell>
          <cell r="C8" t="str">
            <v>m 3</v>
          </cell>
          <cell r="D8">
            <v>1670.4761904761904</v>
          </cell>
          <cell r="E8">
            <v>11773</v>
          </cell>
          <cell r="G8" t="str">
            <v>03.1132</v>
          </cell>
        </row>
        <row r="9">
          <cell r="A9" t="str">
            <v>03.1133</v>
          </cell>
          <cell r="B9" t="str">
            <v>Ñaøo moùng baèng TC ñaát C3  saâu £ 3 m dieän tích ñaùy moùng £ 15 m2</v>
          </cell>
          <cell r="C9" t="str">
            <v>m 3</v>
          </cell>
          <cell r="D9">
            <v>1.3</v>
          </cell>
          <cell r="E9">
            <v>17659</v>
          </cell>
          <cell r="G9" t="str">
            <v>03.1133</v>
          </cell>
        </row>
        <row r="10">
          <cell r="A10" t="str">
            <v>03.1152</v>
          </cell>
          <cell r="B10" t="str">
            <v>Ñaøo moùng baèng TC ñaát C2  saâu £ 2 m dieän tích ñaùy moùng £ 25 m2</v>
          </cell>
          <cell r="C10" t="str">
            <v>m 3</v>
          </cell>
          <cell r="D10">
            <v>1</v>
          </cell>
          <cell r="E10">
            <v>11478</v>
          </cell>
          <cell r="G10" t="str">
            <v>03.1152</v>
          </cell>
        </row>
        <row r="11">
          <cell r="A11" t="str">
            <v>03.1153</v>
          </cell>
          <cell r="B11" t="str">
            <v>Ñaøo moùng baèng TC ñaát C3  saâu £ 2 m dieän tích ñaùy moùng £ 25 m2</v>
          </cell>
          <cell r="C11" t="str">
            <v>m 3</v>
          </cell>
          <cell r="D11">
            <v>0.2</v>
          </cell>
          <cell r="E11">
            <v>17365</v>
          </cell>
          <cell r="G11" t="str">
            <v>03.1153</v>
          </cell>
        </row>
        <row r="12">
          <cell r="A12" t="str">
            <v>03.1162</v>
          </cell>
          <cell r="B12" t="str">
            <v>Ñaøo moùng baèng TC ñaát C2  saâu £ 3 m dieän tích ñaùy moùng £ 25 m2</v>
          </cell>
          <cell r="C12" t="str">
            <v>m 3</v>
          </cell>
          <cell r="D12">
            <v>34538</v>
          </cell>
          <cell r="E12">
            <v>12508</v>
          </cell>
          <cell r="G12" t="str">
            <v>03.1162</v>
          </cell>
        </row>
        <row r="13">
          <cell r="A13" t="str">
            <v>03.1163</v>
          </cell>
          <cell r="B13" t="str">
            <v>Ñaøo moùng baèng TC ñaát C3  saâu £ 3 m dieän tích ñaùy moùng £ 25 m2</v>
          </cell>
          <cell r="C13" t="str">
            <v>m 3</v>
          </cell>
          <cell r="D13">
            <v>865522.27999999991</v>
          </cell>
          <cell r="E13">
            <v>18395</v>
          </cell>
          <cell r="F13">
            <v>0</v>
          </cell>
          <cell r="G13" t="str">
            <v>03.1163</v>
          </cell>
        </row>
        <row r="14">
          <cell r="A14" t="str">
            <v>03.1182</v>
          </cell>
          <cell r="B14" t="str">
            <v>Ñaøo moùng baèng TC ñaát C2  saâu £ 2 m dieän tích ñaùy moùng £ 35 m2</v>
          </cell>
          <cell r="C14" t="str">
            <v>m 3</v>
          </cell>
          <cell r="D14">
            <v>0.2</v>
          </cell>
          <cell r="E14">
            <v>12214</v>
          </cell>
          <cell r="G14" t="str">
            <v>03.1182</v>
          </cell>
        </row>
        <row r="15">
          <cell r="A15" t="str">
            <v>03.1183</v>
          </cell>
          <cell r="B15" t="str">
            <v>Ñaøo moùng baèng TC ñaát C3  saâu £ 2 m dieän tích ñaùy moùng £ 35 m2</v>
          </cell>
          <cell r="C15" t="str">
            <v>m 3</v>
          </cell>
          <cell r="D15">
            <v>5.5600000000000005</v>
          </cell>
          <cell r="E15">
            <v>18100</v>
          </cell>
          <cell r="G15" t="str">
            <v>03.1183</v>
          </cell>
        </row>
        <row r="16">
          <cell r="A16" t="str">
            <v>03.1192</v>
          </cell>
          <cell r="B16" t="str">
            <v>Ñaøo moùng baèng TC ñaát C2  saâu £ 3 m dieän tích ñaùy moùng £ 35 m2</v>
          </cell>
          <cell r="C16" t="str">
            <v>m 3</v>
          </cell>
          <cell r="E16">
            <v>13097</v>
          </cell>
          <cell r="G16" t="str">
            <v>03.1192</v>
          </cell>
        </row>
        <row r="17">
          <cell r="A17" t="str">
            <v>03.1193</v>
          </cell>
          <cell r="B17" t="str">
            <v>Ñaøo moùng baèng TC ñaát C3  saâu £ 3 m dieän tích ñaùy moùng £ 35 m2</v>
          </cell>
          <cell r="C17" t="str">
            <v>m 3</v>
          </cell>
          <cell r="E17">
            <v>19425</v>
          </cell>
          <cell r="G17" t="str">
            <v>03.1193</v>
          </cell>
        </row>
        <row r="18">
          <cell r="A18" t="str">
            <v>03.1212</v>
          </cell>
          <cell r="B18" t="str">
            <v>Ñaøo moùng baèng TC ñaát C2  saâu £ 2 m dieän tích ñaùy moùng £ 50 m2</v>
          </cell>
          <cell r="C18" t="str">
            <v>m 3</v>
          </cell>
          <cell r="D18">
            <v>5.5</v>
          </cell>
          <cell r="E18">
            <v>12803</v>
          </cell>
          <cell r="G18" t="str">
            <v>03.1212</v>
          </cell>
        </row>
        <row r="19">
          <cell r="A19" t="str">
            <v>03.1213</v>
          </cell>
          <cell r="B19" t="str">
            <v>Ñaøo moùng baèng TC ñaát C3  saâu £ 2 m dieän tích ñaùy moùng £ 50 m2</v>
          </cell>
          <cell r="C19" t="str">
            <v>m 3</v>
          </cell>
          <cell r="D19">
            <v>4.5199999999999996</v>
          </cell>
          <cell r="E19">
            <v>19130</v>
          </cell>
          <cell r="G19" t="str">
            <v>03.1213</v>
          </cell>
        </row>
        <row r="20">
          <cell r="A20" t="str">
            <v>03.1222</v>
          </cell>
          <cell r="B20" t="str">
            <v>Ñaøo moùng baèng TC ñaát C2  saâu £ 3 m dieän tích ñaùy moùng £ 50 m2</v>
          </cell>
          <cell r="C20" t="str">
            <v>m 3</v>
          </cell>
          <cell r="D20">
            <v>25.06</v>
          </cell>
          <cell r="E20">
            <v>13833</v>
          </cell>
          <cell r="G20" t="str">
            <v>03.1222</v>
          </cell>
        </row>
        <row r="21">
          <cell r="A21" t="str">
            <v>03.1223</v>
          </cell>
          <cell r="B21" t="str">
            <v>Ñaøo moùng baèng TC ñaát C3  saâu £ 3 m dieän tích ñaùy moùng £ 50 m2</v>
          </cell>
          <cell r="C21" t="str">
            <v>m 3</v>
          </cell>
          <cell r="D21">
            <v>34538</v>
          </cell>
          <cell r="E21">
            <v>20455</v>
          </cell>
          <cell r="F21">
            <v>34538</v>
          </cell>
          <cell r="G21" t="str">
            <v>03.1223</v>
          </cell>
        </row>
        <row r="22">
          <cell r="A22" t="str">
            <v>03.1252</v>
          </cell>
          <cell r="B22" t="str">
            <v>Ñaøo moùng baèng TC ñaát C2  saâu £ 2 m dieän tích ñaùy moùng £ 75 m2</v>
          </cell>
          <cell r="C22" t="str">
            <v>m 3</v>
          </cell>
          <cell r="D22">
            <v>954951.40380952368</v>
          </cell>
          <cell r="E22">
            <v>13097</v>
          </cell>
          <cell r="F22">
            <v>0</v>
          </cell>
          <cell r="G22" t="str">
            <v>03.1252</v>
          </cell>
        </row>
        <row r="23">
          <cell r="A23" t="str">
            <v>03.1253</v>
          </cell>
          <cell r="B23" t="str">
            <v>Ñaøo moùng baèng TC ñaát C3  saâu £ 2 m dieän tích ñaùy moùng £ 75 m2</v>
          </cell>
          <cell r="C23" t="str">
            <v>m 3</v>
          </cell>
          <cell r="D23">
            <v>796000</v>
          </cell>
          <cell r="E23">
            <v>19572</v>
          </cell>
          <cell r="F23">
            <v>110000</v>
          </cell>
          <cell r="G23" t="str">
            <v>03.1253</v>
          </cell>
        </row>
        <row r="24">
          <cell r="A24" t="str">
            <v>03.1262</v>
          </cell>
          <cell r="B24" t="str">
            <v>Ñaøo moùng baèng TC ñaát C2  saâu £ 3 m dieän tích ñaùy moùng £ 75 m2</v>
          </cell>
          <cell r="C24" t="str">
            <v>m 3</v>
          </cell>
          <cell r="D24">
            <v>1750951.4038095237</v>
          </cell>
          <cell r="E24">
            <v>14127</v>
          </cell>
          <cell r="F24">
            <v>110000</v>
          </cell>
          <cell r="G24" t="str">
            <v>03.1262</v>
          </cell>
        </row>
        <row r="25">
          <cell r="A25" t="str">
            <v>03.1263</v>
          </cell>
          <cell r="B25" t="str">
            <v>Ñaøo moùng baèng TC ñaát C3  saâu £ 3 m dieän tích ñaùy moùng £ 75 m2</v>
          </cell>
          <cell r="C25" t="str">
            <v>m 3</v>
          </cell>
          <cell r="D25">
            <v>639000</v>
          </cell>
          <cell r="E25">
            <v>21043</v>
          </cell>
          <cell r="F25">
            <v>73000</v>
          </cell>
          <cell r="G25" t="str">
            <v>03.1263</v>
          </cell>
        </row>
        <row r="26">
          <cell r="A26" t="str">
            <v>03.1292</v>
          </cell>
          <cell r="B26" t="str">
            <v>Ñaøo moùng baèng TC ñaát C2  saâu £ 2 m dieän tích ñaùy moùng £ 100 m2</v>
          </cell>
          <cell r="C26" t="str">
            <v>m 3</v>
          </cell>
          <cell r="D26">
            <v>1111951.4038095237</v>
          </cell>
          <cell r="E26">
            <v>13391</v>
          </cell>
          <cell r="F26">
            <v>37000</v>
          </cell>
          <cell r="G26" t="str">
            <v>03.1292</v>
          </cell>
        </row>
        <row r="27">
          <cell r="A27" t="str">
            <v>03.1293</v>
          </cell>
          <cell r="B27" t="str">
            <v>Ñaøo moùng baèng TC ñaát C3  saâu £ 2 m dieän tích ñaùy moùng £ 100 m2</v>
          </cell>
          <cell r="C27" t="str">
            <v>m 3</v>
          </cell>
          <cell r="E27">
            <v>20308</v>
          </cell>
          <cell r="G27" t="str">
            <v>03.1293</v>
          </cell>
        </row>
        <row r="28">
          <cell r="A28" t="str">
            <v>03.1302</v>
          </cell>
          <cell r="B28" t="str">
            <v>Ñaøo moùng baèng TC ñaát C2  saâu £ 3 m dieän tích ñaùy moùng £ 100 m2</v>
          </cell>
          <cell r="C28" t="str">
            <v>m 3</v>
          </cell>
          <cell r="E28">
            <v>14569</v>
          </cell>
          <cell r="G28" t="str">
            <v>03.1302</v>
          </cell>
        </row>
        <row r="29">
          <cell r="A29" t="str">
            <v>03.1303</v>
          </cell>
          <cell r="B29" t="str">
            <v>Ñaøo moùng baèng TC ñaát C3  saâu £ 3 m dieän tích ñaùy moùng £ 100 m2</v>
          </cell>
          <cell r="C29" t="str">
            <v>m 3</v>
          </cell>
          <cell r="D29" t="str">
            <v>Xi m¨ng TW   KV NghÜa Lé</v>
          </cell>
          <cell r="E29">
            <v>21632</v>
          </cell>
          <cell r="F29" t="str">
            <v xml:space="preserve">§¸ d¨m  1x2            </v>
          </cell>
          <cell r="G29" t="str">
            <v>03.1303</v>
          </cell>
        </row>
        <row r="30">
          <cell r="A30" t="str">
            <v>03.1332</v>
          </cell>
          <cell r="B30" t="str">
            <v>Ñaøo moùng baèng TC ñaát C2  saâu £ 2 m dieän tích ñaùy moùng £ 150 m2</v>
          </cell>
          <cell r="C30" t="str">
            <v>m 3</v>
          </cell>
          <cell r="E30">
            <v>14127</v>
          </cell>
          <cell r="G30" t="str">
            <v>03.1332</v>
          </cell>
        </row>
        <row r="31">
          <cell r="A31" t="str">
            <v>03.1333</v>
          </cell>
          <cell r="B31" t="str">
            <v>Ñaøo moùng baèng TC ñaát C3  saâu £ 2 m dieän tích ñaùy moùng £ 150 m2</v>
          </cell>
          <cell r="C31" t="str">
            <v>m 3</v>
          </cell>
          <cell r="D31">
            <v>89429.123809523822</v>
          </cell>
          <cell r="E31">
            <v>21191</v>
          </cell>
          <cell r="F31">
            <v>0</v>
          </cell>
          <cell r="G31" t="str">
            <v>03.1333</v>
          </cell>
        </row>
        <row r="32">
          <cell r="A32" t="str">
            <v>03.1342</v>
          </cell>
          <cell r="B32" t="str">
            <v>Ñaøo moùng baèng TC ñaát C2  saâu £ 3 m dieän tích ñaùy moùng £ 150 m2</v>
          </cell>
          <cell r="C32" t="str">
            <v>m 3</v>
          </cell>
          <cell r="D32">
            <v>38</v>
          </cell>
          <cell r="E32">
            <v>15451</v>
          </cell>
          <cell r="G32" t="str">
            <v>03.1342</v>
          </cell>
        </row>
        <row r="33">
          <cell r="A33" t="str">
            <v>03.1343</v>
          </cell>
          <cell r="B33" t="str">
            <v>Ñaøo moùng baèng TC ñaát C3  saâu £ 3 m dieän tích ñaùy moùng £ 150 m2</v>
          </cell>
          <cell r="C33" t="str">
            <v>m 3</v>
          </cell>
          <cell r="D33">
            <v>1670.4761904761904</v>
          </cell>
          <cell r="E33">
            <v>22809</v>
          </cell>
          <cell r="G33" t="str">
            <v>03.1343</v>
          </cell>
        </row>
        <row r="34">
          <cell r="A34" t="str">
            <v>03.1352</v>
          </cell>
          <cell r="B34" t="str">
            <v>Ñaøo moùng baèng TC ñaát C2  saâu £ 4 m dieän tích ñaùy moùng £ 150 m2</v>
          </cell>
          <cell r="C34" t="str">
            <v>m 3</v>
          </cell>
          <cell r="D34">
            <v>1.3</v>
          </cell>
          <cell r="E34">
            <v>16629</v>
          </cell>
          <cell r="G34" t="str">
            <v>03.1352</v>
          </cell>
        </row>
        <row r="35">
          <cell r="A35" t="str">
            <v>03.1353</v>
          </cell>
          <cell r="B35" t="str">
            <v>Ñaøo moùng baèng TC ñaát C3  saâu £ 4 m dieän tích ñaùy moùng £ 150 m2</v>
          </cell>
          <cell r="C35" t="str">
            <v>m 3</v>
          </cell>
          <cell r="D35">
            <v>1</v>
          </cell>
          <cell r="E35">
            <v>24134</v>
          </cell>
          <cell r="G35" t="str">
            <v>03.1353</v>
          </cell>
        </row>
        <row r="36">
          <cell r="A36" t="str">
            <v>03.1372</v>
          </cell>
          <cell r="B36" t="str">
            <v>Ñaøo moùng baèng TC ñaát C2  saâu £ 2 m dieän tích ñaùy moùng £ 200 m2</v>
          </cell>
          <cell r="C36" t="str">
            <v>m 3</v>
          </cell>
          <cell r="D36">
            <v>0.2</v>
          </cell>
          <cell r="E36">
            <v>14716</v>
          </cell>
          <cell r="G36" t="str">
            <v>03.1372</v>
          </cell>
        </row>
        <row r="37">
          <cell r="A37" t="str">
            <v>03.1373</v>
          </cell>
          <cell r="B37" t="str">
            <v>Ñaøo moùng baèng TC ñaát C3  saâu £ 2 m dieän tích ñaùy moùng £ 200 m2</v>
          </cell>
          <cell r="C37" t="str">
            <v>m 3</v>
          </cell>
          <cell r="D37">
            <v>34538</v>
          </cell>
          <cell r="E37">
            <v>22074</v>
          </cell>
          <cell r="G37" t="str">
            <v>03.1373</v>
          </cell>
        </row>
        <row r="38">
          <cell r="A38" t="str">
            <v>03.1382</v>
          </cell>
          <cell r="B38" t="str">
            <v>Ñaøo moùng baèng TC ñaát C2  saâu £ 3 m dieän tích ñaùy moùng £ 200 m2</v>
          </cell>
          <cell r="C38" t="str">
            <v>m 3</v>
          </cell>
          <cell r="D38">
            <v>740632.87199999997</v>
          </cell>
          <cell r="E38">
            <v>16334</v>
          </cell>
          <cell r="F38">
            <v>0</v>
          </cell>
          <cell r="G38" t="str">
            <v>03.1382</v>
          </cell>
        </row>
        <row r="39">
          <cell r="A39" t="str">
            <v>03.1383</v>
          </cell>
          <cell r="B39" t="str">
            <v>Ñaøo moùng baèng TC ñaát C3  saâu £ 3 m dieän tích ñaùy moùng £ 200 m2</v>
          </cell>
          <cell r="C39" t="str">
            <v>m 3</v>
          </cell>
          <cell r="D39">
            <v>0.2</v>
          </cell>
          <cell r="E39">
            <v>23987</v>
          </cell>
          <cell r="G39" t="str">
            <v>03.1383</v>
          </cell>
        </row>
        <row r="40">
          <cell r="A40" t="str">
            <v>03.1392</v>
          </cell>
          <cell r="B40" t="str">
            <v>Ñaøo moùng baèng TC ñaát C2  saâu £ 3 m dieän tích ñaùy moùng £ 200 m2</v>
          </cell>
          <cell r="C40" t="str">
            <v>m 3</v>
          </cell>
          <cell r="D40">
            <v>4.7</v>
          </cell>
          <cell r="E40">
            <v>17512</v>
          </cell>
          <cell r="G40" t="str">
            <v>03.1392</v>
          </cell>
        </row>
        <row r="41">
          <cell r="A41" t="str">
            <v>03.1393</v>
          </cell>
          <cell r="B41" t="str">
            <v>Ñaøo moùng baèng TC ñaát C3  saâu £ 3 m dieän tích ñaùy moùng £ 200 m2</v>
          </cell>
          <cell r="C41" t="str">
            <v>m 3</v>
          </cell>
          <cell r="E41">
            <v>25311</v>
          </cell>
          <cell r="G41" t="str">
            <v>03.1393</v>
          </cell>
        </row>
        <row r="42">
          <cell r="A42" t="str">
            <v>03.1422</v>
          </cell>
          <cell r="B42" t="str">
            <v>Ñaøo moùng baèng TC ñaát C2  saâu £ 2 m dieän tích ñaùy moùng &gt; 200 m2</v>
          </cell>
          <cell r="C42" t="str">
            <v>m 3</v>
          </cell>
          <cell r="E42">
            <v>16187</v>
          </cell>
          <cell r="G42" t="str">
            <v>03.1422</v>
          </cell>
        </row>
        <row r="43">
          <cell r="A43" t="str">
            <v>03.1423</v>
          </cell>
          <cell r="B43" t="str">
            <v>Ñaøo moùng baèng TC ñaát C3  saâu £ 2 m dieän tích ñaùy moùng &gt; 200 m2</v>
          </cell>
          <cell r="C43" t="str">
            <v>m 3</v>
          </cell>
          <cell r="D43">
            <v>4.7</v>
          </cell>
          <cell r="E43">
            <v>24281</v>
          </cell>
          <cell r="G43" t="str">
            <v>03.1423</v>
          </cell>
        </row>
        <row r="44">
          <cell r="A44" t="str">
            <v>03.1432</v>
          </cell>
          <cell r="B44" t="str">
            <v>Ñaøo moùng baèng TC ñaát C2  saâu £ 3 m dieän tích ñaùy moùng &gt; 200 m2</v>
          </cell>
          <cell r="C44" t="str">
            <v>m 3</v>
          </cell>
          <cell r="D44">
            <v>4.5199999999999996</v>
          </cell>
          <cell r="E44">
            <v>17217</v>
          </cell>
          <cell r="G44" t="str">
            <v>03.1432</v>
          </cell>
        </row>
        <row r="45">
          <cell r="A45" t="str">
            <v>03.1433</v>
          </cell>
          <cell r="B45" t="str">
            <v>Ñaøo moùng baèng TC ñaát C3  saâu £ 3 m dieän tích ñaùy moùng &gt; 200 m2</v>
          </cell>
          <cell r="C45" t="str">
            <v>m 3</v>
          </cell>
          <cell r="D45">
            <v>21.443999999999999</v>
          </cell>
          <cell r="E45">
            <v>25458</v>
          </cell>
          <cell r="G45" t="str">
            <v>03.1433</v>
          </cell>
        </row>
        <row r="46">
          <cell r="A46" t="str">
            <v>03.1442</v>
          </cell>
          <cell r="B46" t="str">
            <v>Ñaøo moùng baèng TC ñaát C2  saâu £ 3 m dieän tích ñaùy moùng &gt; 200 m2</v>
          </cell>
          <cell r="C46" t="str">
            <v>m 3</v>
          </cell>
          <cell r="D46">
            <v>34538</v>
          </cell>
          <cell r="E46">
            <v>18836</v>
          </cell>
          <cell r="G46" t="str">
            <v>03.1442</v>
          </cell>
        </row>
        <row r="47">
          <cell r="A47" t="str">
            <v>03.1443</v>
          </cell>
          <cell r="B47" t="str">
            <v>Ñaøo moùng baèng TC ñaát C3  saâu £ 3 m dieän tích ñaùy moùng &gt; 200 m2</v>
          </cell>
          <cell r="C47" t="str">
            <v>m 3</v>
          </cell>
          <cell r="D47">
            <v>830061.99580952385</v>
          </cell>
          <cell r="E47">
            <v>27960</v>
          </cell>
          <cell r="F47">
            <v>0</v>
          </cell>
          <cell r="G47" t="str">
            <v>03.1443</v>
          </cell>
        </row>
        <row r="48">
          <cell r="A48" t="str">
            <v>03.2202</v>
          </cell>
          <cell r="B48" t="str">
            <v>Laáp hoá moùng + chaân truï C2</v>
          </cell>
          <cell r="C48" t="str">
            <v>m 3</v>
          </cell>
          <cell r="D48">
            <v>796000</v>
          </cell>
          <cell r="E48">
            <v>9712</v>
          </cell>
          <cell r="F48">
            <v>110000</v>
          </cell>
          <cell r="G48" t="str">
            <v>03.2202</v>
          </cell>
        </row>
        <row r="49">
          <cell r="A49" t="str">
            <v>03.2203</v>
          </cell>
          <cell r="B49" t="str">
            <v>Laáp hoá moùng + chaân truï C3</v>
          </cell>
          <cell r="C49" t="str">
            <v>m 3</v>
          </cell>
          <cell r="D49">
            <v>1626061.9958095239</v>
          </cell>
          <cell r="E49">
            <v>10890</v>
          </cell>
          <cell r="F49">
            <v>110000</v>
          </cell>
          <cell r="G49" t="str">
            <v>03.2203</v>
          </cell>
        </row>
        <row r="50">
          <cell r="A50" t="str">
            <v>03.3102</v>
          </cell>
          <cell r="B50" t="str">
            <v>Ñaøo ñaát raõnh tieáp ñòa ñaát C2</v>
          </cell>
          <cell r="C50" t="str">
            <v>m 3</v>
          </cell>
          <cell r="D50">
            <v>639000</v>
          </cell>
          <cell r="E50">
            <v>14716</v>
          </cell>
          <cell r="F50">
            <v>73000</v>
          </cell>
          <cell r="G50" t="str">
            <v>03.3102</v>
          </cell>
        </row>
        <row r="51">
          <cell r="A51" t="str">
            <v>03.3103</v>
          </cell>
          <cell r="B51" t="str">
            <v>Ñaøo ñaát raõnh tieáp ñòa ñaát C3</v>
          </cell>
          <cell r="C51" t="str">
            <v>m 3</v>
          </cell>
          <cell r="D51">
            <v>987061.99580952385</v>
          </cell>
          <cell r="E51">
            <v>21926</v>
          </cell>
          <cell r="F51">
            <v>37000</v>
          </cell>
          <cell r="G51" t="str">
            <v>03.3103</v>
          </cell>
        </row>
        <row r="52">
          <cell r="A52" t="str">
            <v>03.3202</v>
          </cell>
          <cell r="B52" t="str">
            <v>Laáp ñaát raõnh tieáp ñòa ñaát C2</v>
          </cell>
          <cell r="C52" t="str">
            <v>m 3</v>
          </cell>
          <cell r="E52">
            <v>8682</v>
          </cell>
          <cell r="G52" t="str">
            <v>03.3202</v>
          </cell>
        </row>
        <row r="53">
          <cell r="A53" t="str">
            <v>03.3203</v>
          </cell>
          <cell r="B53" t="str">
            <v>Laáp ñaát raõnh tieáp ñòa ñaát C3</v>
          </cell>
          <cell r="C53" t="str">
            <v>m 3</v>
          </cell>
          <cell r="E53">
            <v>10007</v>
          </cell>
          <cell r="G53" t="str">
            <v>03.3203</v>
          </cell>
        </row>
        <row r="54">
          <cell r="A54" t="str">
            <v>03.4001</v>
          </cell>
          <cell r="B54" t="str">
            <v>Ñaép bôø bao ñoä saâu buøn nöôùc £ 30cm</v>
          </cell>
          <cell r="C54" t="str">
            <v>m</v>
          </cell>
          <cell r="E54">
            <v>5592</v>
          </cell>
          <cell r="G54" t="str">
            <v>03.4001</v>
          </cell>
        </row>
        <row r="55">
          <cell r="A55" t="str">
            <v>03.4002</v>
          </cell>
          <cell r="B55" t="str">
            <v>Ñaép bôø bao ñoä saâu buøn nöôùc £ 50cm</v>
          </cell>
          <cell r="C55" t="str">
            <v>m</v>
          </cell>
          <cell r="D55">
            <v>22400</v>
          </cell>
          <cell r="E55">
            <v>8241</v>
          </cell>
          <cell r="G55" t="str">
            <v>03.4002</v>
          </cell>
        </row>
        <row r="56">
          <cell r="A56" t="str">
            <v>03.4003</v>
          </cell>
          <cell r="B56" t="str">
            <v>Ñaép bôø bao ñoä saâu buøn nöôùc £ 80cm</v>
          </cell>
          <cell r="C56" t="str">
            <v>m</v>
          </cell>
          <cell r="D56">
            <v>35000</v>
          </cell>
          <cell r="E56">
            <v>12655</v>
          </cell>
          <cell r="G56" t="str">
            <v>03.4003</v>
          </cell>
        </row>
        <row r="57">
          <cell r="A57" t="str">
            <v>03.4004</v>
          </cell>
          <cell r="B57" t="str">
            <v>Ñaép bôø bao ñoä saâu buøn nöôùc £ 100cm</v>
          </cell>
          <cell r="C57" t="str">
            <v>m</v>
          </cell>
          <cell r="D57">
            <v>42000</v>
          </cell>
          <cell r="E57">
            <v>16187</v>
          </cell>
          <cell r="G57" t="str">
            <v>03.4004</v>
          </cell>
        </row>
        <row r="58">
          <cell r="A58" t="str">
            <v>03.5100</v>
          </cell>
          <cell r="B58" t="str">
            <v xml:space="preserve">Bôm taùt nöôùc baèng thuû coâng </v>
          </cell>
          <cell r="C58" t="str">
            <v>m 3</v>
          </cell>
          <cell r="G58" t="str">
            <v>03.5100</v>
          </cell>
        </row>
        <row r="59">
          <cell r="A59" t="str">
            <v>03.5200</v>
          </cell>
          <cell r="B59" t="str">
            <v>Bôm taùt nöôùc baèng maùy</v>
          </cell>
          <cell r="C59" t="str">
            <v>m 3</v>
          </cell>
          <cell r="G59" t="str">
            <v>03.5200</v>
          </cell>
        </row>
        <row r="60">
          <cell r="A60" t="str">
            <v>03.7001</v>
          </cell>
          <cell r="B60" t="str">
            <v>Ñaép caùt coâng trình</v>
          </cell>
          <cell r="C60" t="str">
            <v>m 3</v>
          </cell>
          <cell r="D60">
            <v>27750</v>
          </cell>
          <cell r="E60">
            <v>9124</v>
          </cell>
          <cell r="G60" t="str">
            <v>03.7001</v>
          </cell>
        </row>
        <row r="61">
          <cell r="A61" t="str">
            <v>04.1101</v>
          </cell>
          <cell r="B61" t="str">
            <v>SX laép döïng coát theùp £ F10</v>
          </cell>
          <cell r="C61" t="str">
            <v>kg</v>
          </cell>
          <cell r="D61">
            <v>4267.6769999999997</v>
          </cell>
          <cell r="E61">
            <v>201.59299999999999</v>
          </cell>
          <cell r="F61">
            <v>16.917999999999999</v>
          </cell>
          <cell r="G61" t="str">
            <v>04.1101</v>
          </cell>
        </row>
        <row r="62">
          <cell r="A62" t="str">
            <v>04.1102</v>
          </cell>
          <cell r="B62" t="str">
            <v>SX laép döïng coát theùp £ F18</v>
          </cell>
          <cell r="C62" t="str">
            <v>kg</v>
          </cell>
          <cell r="D62">
            <v>4316.2070000000003</v>
          </cell>
          <cell r="E62">
            <v>148.48500000000001</v>
          </cell>
          <cell r="F62">
            <v>187.36099999999999</v>
          </cell>
          <cell r="G62" t="str">
            <v>04.1102</v>
          </cell>
        </row>
        <row r="63">
          <cell r="A63" t="str">
            <v>04.1103</v>
          </cell>
          <cell r="B63" t="str">
            <v>SX laép döïng coát theùp &gt; F18</v>
          </cell>
          <cell r="C63" t="str">
            <v>kg</v>
          </cell>
          <cell r="D63">
            <v>4322.2129999999997</v>
          </cell>
          <cell r="E63">
            <v>113.02800000000001</v>
          </cell>
          <cell r="F63">
            <v>203.874</v>
          </cell>
          <cell r="G63" t="str">
            <v>04.1103</v>
          </cell>
        </row>
        <row r="64">
          <cell r="A64" t="str">
            <v>04.2002</v>
          </cell>
          <cell r="B64" t="str">
            <v>Vaùn khuoân</v>
          </cell>
          <cell r="C64" t="str">
            <v>m2</v>
          </cell>
          <cell r="D64">
            <v>19977.759999999998</v>
          </cell>
          <cell r="E64">
            <v>5702.46</v>
          </cell>
          <cell r="F64">
            <v>0</v>
          </cell>
          <cell r="G64" t="str">
            <v>04.2002</v>
          </cell>
        </row>
        <row r="65">
          <cell r="A65" t="str">
            <v>04.3210</v>
          </cell>
          <cell r="B65" t="str">
            <v>Beâ toâng loùt M#100 ñaù 4x6</v>
          </cell>
          <cell r="C65" t="str">
            <v>m 3</v>
          </cell>
          <cell r="D65">
            <v>263424</v>
          </cell>
          <cell r="E65">
            <v>39732</v>
          </cell>
          <cell r="G65" t="str">
            <v>04.3210</v>
          </cell>
        </row>
        <row r="66">
          <cell r="A66" t="str">
            <v>04.3210</v>
          </cell>
          <cell r="B66" t="str">
            <v>Beâ toâng loùt M#150 ñaù 4x6</v>
          </cell>
          <cell r="C66" t="str">
            <v>m 3</v>
          </cell>
          <cell r="D66">
            <v>306285</v>
          </cell>
          <cell r="E66">
            <v>39732</v>
          </cell>
          <cell r="G66" t="str">
            <v>04.3210</v>
          </cell>
        </row>
        <row r="67">
          <cell r="A67" t="str">
            <v>04.3333</v>
          </cell>
          <cell r="B67" t="str">
            <v>BT moùng truï coù caàu coâng taùc M#200 ñaù 2x4 (TC keát hôïp ñaàm duøi)</v>
          </cell>
          <cell r="C67" t="str">
            <v>m 3</v>
          </cell>
          <cell r="D67">
            <v>389539</v>
          </cell>
          <cell r="E67">
            <v>44589</v>
          </cell>
          <cell r="F67">
            <v>4003</v>
          </cell>
          <cell r="G67" t="str">
            <v>04.3333</v>
          </cell>
        </row>
        <row r="68">
          <cell r="A68" t="str">
            <v>04.3334</v>
          </cell>
          <cell r="B68" t="str">
            <v>BT moùng truï coù caàu coâng taùc M#250 ñaù 2x4 (TC keát hôïp ñaàm duøi)</v>
          </cell>
          <cell r="C68" t="str">
            <v>m 3</v>
          </cell>
          <cell r="D68">
            <v>436341</v>
          </cell>
          <cell r="E68">
            <v>44589</v>
          </cell>
          <cell r="F68">
            <v>4003</v>
          </cell>
          <cell r="G68" t="str">
            <v>04.3334</v>
          </cell>
        </row>
        <row r="69">
          <cell r="A69" t="str">
            <v>04.3343</v>
          </cell>
          <cell r="B69" t="str">
            <v>BT moùng truï khoâng coù caàu coâng taùc M#200 ñaù 2x4 (TC keát hôïp ñaàm duøi)</v>
          </cell>
          <cell r="C69" t="str">
            <v>m 3</v>
          </cell>
          <cell r="D69">
            <v>368838</v>
          </cell>
          <cell r="E69">
            <v>38261</v>
          </cell>
          <cell r="F69">
            <v>4003</v>
          </cell>
          <cell r="G69" t="str">
            <v>04.3343</v>
          </cell>
        </row>
        <row r="70">
          <cell r="A70" t="str">
            <v>04.3344</v>
          </cell>
          <cell r="B70" t="str">
            <v>BT moùng truï khoâng coù caàu coâng taùc M#250 ñaù 2x4 (TC keát hôïp ñaàm duøi)</v>
          </cell>
          <cell r="C70" t="str">
            <v>m 3</v>
          </cell>
          <cell r="D70">
            <v>415640</v>
          </cell>
          <cell r="E70">
            <v>38261</v>
          </cell>
          <cell r="F70">
            <v>4003</v>
          </cell>
          <cell r="G70" t="str">
            <v>04.3344</v>
          </cell>
        </row>
        <row r="71">
          <cell r="A71" t="str">
            <v>04.3353</v>
          </cell>
          <cell r="B71" t="str">
            <v>BT moùng baûnï coù caàu coâng taùc M#200 ñaù 2x4 (TC keát hôïp ñaàm duøi)</v>
          </cell>
          <cell r="C71" t="str">
            <v>m 3</v>
          </cell>
          <cell r="D71">
            <v>389539</v>
          </cell>
          <cell r="E71">
            <v>41498</v>
          </cell>
          <cell r="F71">
            <v>4003</v>
          </cell>
          <cell r="G71" t="str">
            <v>04.3353</v>
          </cell>
        </row>
        <row r="72">
          <cell r="A72" t="str">
            <v>04.3354</v>
          </cell>
          <cell r="B72" t="str">
            <v>BT moùng baûnï coù caàu coâng taùc M#250 ñaù 2x4 (TC keát hôïp ñaàm duøi)</v>
          </cell>
          <cell r="C72" t="str">
            <v>m 3</v>
          </cell>
          <cell r="D72">
            <v>436341</v>
          </cell>
          <cell r="E72">
            <v>41498</v>
          </cell>
          <cell r="F72">
            <v>4003</v>
          </cell>
          <cell r="G72" t="str">
            <v>04.3354</v>
          </cell>
        </row>
        <row r="73">
          <cell r="A73" t="str">
            <v>04.3801</v>
          </cell>
          <cell r="B73" t="str">
            <v>Laép ñaët moùng neùo troïng löôïng £ 0,25T</v>
          </cell>
          <cell r="C73" t="str">
            <v>caùi</v>
          </cell>
          <cell r="D73">
            <v>4.4000000000000004</v>
          </cell>
          <cell r="E73">
            <v>11051</v>
          </cell>
          <cell r="F73">
            <v>0.15</v>
          </cell>
          <cell r="G73" t="str">
            <v>04.3801</v>
          </cell>
        </row>
        <row r="74">
          <cell r="A74" t="str">
            <v>04.3802</v>
          </cell>
          <cell r="B74" t="str">
            <v>Laép ñaët moùng neùo troïng löôïng £ 0,5T</v>
          </cell>
          <cell r="C74" t="str">
            <v>caùi</v>
          </cell>
          <cell r="E74">
            <v>24214</v>
          </cell>
          <cell r="G74" t="str">
            <v>04.3802</v>
          </cell>
        </row>
        <row r="75">
          <cell r="A75" t="str">
            <v>04.3803</v>
          </cell>
          <cell r="B75" t="str">
            <v>Laép ñaët moùng neùo troïng löôïng &gt; 0,5T</v>
          </cell>
          <cell r="C75" t="str">
            <v>caùi</v>
          </cell>
          <cell r="E75">
            <v>42252</v>
          </cell>
          <cell r="G75" t="str">
            <v>04.3803</v>
          </cell>
        </row>
        <row r="76">
          <cell r="A76" t="str">
            <v>05.4101</v>
          </cell>
          <cell r="B76" t="str">
            <v>Laép ñaët coät theùp baèng thuû coâng (chieáu cao £15m)</v>
          </cell>
          <cell r="C76" t="str">
            <v>taán</v>
          </cell>
          <cell r="D76">
            <v>4516</v>
          </cell>
          <cell r="E76">
            <v>183473</v>
          </cell>
          <cell r="F76">
            <v>0.15</v>
          </cell>
          <cell r="G76" t="str">
            <v>05.4101</v>
          </cell>
        </row>
        <row r="77">
          <cell r="A77" t="str">
            <v>05.4201</v>
          </cell>
          <cell r="B77" t="str">
            <v>Laép ñaët coät theùp baèng thuû coâng (chieáu cao £25m)</v>
          </cell>
          <cell r="C77" t="str">
            <v>taán</v>
          </cell>
          <cell r="D77">
            <v>9686</v>
          </cell>
          <cell r="E77">
            <v>201837</v>
          </cell>
          <cell r="F77">
            <v>4.5999999999999996</v>
          </cell>
          <cell r="G77" t="str">
            <v>05.4201</v>
          </cell>
        </row>
        <row r="78">
          <cell r="A78" t="str">
            <v>05.4301</v>
          </cell>
          <cell r="B78" t="str">
            <v>Laép ñaët coät theùp baèng thuû coâng (chieáu cao £40m)</v>
          </cell>
          <cell r="C78" t="str">
            <v>taán</v>
          </cell>
          <cell r="D78">
            <v>10330</v>
          </cell>
          <cell r="E78">
            <v>232064</v>
          </cell>
          <cell r="F78">
            <v>0.89999999999999991</v>
          </cell>
          <cell r="G78" t="str">
            <v>05.4301</v>
          </cell>
        </row>
        <row r="79">
          <cell r="A79" t="str">
            <v>05.4401</v>
          </cell>
          <cell r="B79" t="str">
            <v>Laép ñaët coät theùp baèng thuû coâng (chieáu cao £55m)</v>
          </cell>
          <cell r="C79" t="str">
            <v>taán</v>
          </cell>
          <cell r="D79">
            <v>12271</v>
          </cell>
          <cell r="E79">
            <v>266841</v>
          </cell>
          <cell r="F79">
            <v>34538</v>
          </cell>
          <cell r="G79" t="str">
            <v>05.4401</v>
          </cell>
        </row>
        <row r="80">
          <cell r="A80" t="str">
            <v>05.4501</v>
          </cell>
          <cell r="B80" t="str">
            <v>Laép ñaët coät theùp baèng thuû coâng (chieáu cao £70m)</v>
          </cell>
          <cell r="C80" t="str">
            <v>taán</v>
          </cell>
          <cell r="D80">
            <v>12915</v>
          </cell>
          <cell r="E80">
            <v>307143</v>
          </cell>
          <cell r="F80">
            <v>31084.199999999997</v>
          </cell>
          <cell r="G80" t="str">
            <v>05.4501</v>
          </cell>
        </row>
        <row r="81">
          <cell r="A81" t="str">
            <v>05.4601</v>
          </cell>
          <cell r="B81" t="str">
            <v>Laép ñaët coät theùp baèng thuû coâng (chieáu cao £85m)</v>
          </cell>
          <cell r="C81" t="str">
            <v>taán</v>
          </cell>
          <cell r="D81">
            <v>13558</v>
          </cell>
          <cell r="E81">
            <v>352808</v>
          </cell>
          <cell r="F81">
            <v>110000</v>
          </cell>
          <cell r="G81" t="str">
            <v>05.4601</v>
          </cell>
        </row>
        <row r="82">
          <cell r="A82" t="str">
            <v>05.4701</v>
          </cell>
          <cell r="B82" t="str">
            <v>Laép ñaët coät theùp baèng thuû coâng (chieáu cao £100m)</v>
          </cell>
          <cell r="C82" t="str">
            <v>taán</v>
          </cell>
          <cell r="D82">
            <v>13558</v>
          </cell>
          <cell r="E82">
            <v>405786</v>
          </cell>
          <cell r="F82">
            <v>141084.20000000001</v>
          </cell>
          <cell r="G82" t="str">
            <v>05.4701</v>
          </cell>
        </row>
        <row r="83">
          <cell r="A83" t="str">
            <v>05.5101</v>
          </cell>
          <cell r="B83" t="str">
            <v>Noái coät beâ toâng baèng maët bích (ÑH bình thöôøng)</v>
          </cell>
          <cell r="C83" t="str">
            <v>moái</v>
          </cell>
          <cell r="D83">
            <v>5407</v>
          </cell>
          <cell r="E83">
            <v>48753</v>
          </cell>
          <cell r="F83">
            <v>73000</v>
          </cell>
          <cell r="G83" t="str">
            <v>05.5101</v>
          </cell>
        </row>
        <row r="84">
          <cell r="A84" t="str">
            <v>05.5102</v>
          </cell>
          <cell r="B84" t="str">
            <v>Noái coät beâ toâng baèng maët bích (ÑH söôøn ñoài)</v>
          </cell>
          <cell r="C84" t="str">
            <v>moái</v>
          </cell>
          <cell r="D84">
            <v>5407</v>
          </cell>
          <cell r="E84">
            <v>51190</v>
          </cell>
          <cell r="F84">
            <v>68084.200000000012</v>
          </cell>
          <cell r="G84" t="str">
            <v>05.5102</v>
          </cell>
        </row>
        <row r="85">
          <cell r="A85" t="str">
            <v>05.5103</v>
          </cell>
          <cell r="B85" t="str">
            <v>Noái coät beâ toâng baèng maët bích (ÑH sình laày)</v>
          </cell>
          <cell r="C85" t="str">
            <v>moái</v>
          </cell>
          <cell r="D85">
            <v>13755</v>
          </cell>
          <cell r="E85">
            <v>58503</v>
          </cell>
          <cell r="G85" t="str">
            <v>05.5103</v>
          </cell>
        </row>
        <row r="86">
          <cell r="A86" t="str">
            <v>05.5211</v>
          </cell>
          <cell r="B86" t="str">
            <v>Döïng coät beâ toâng baèng thuû coâng (chieáu cao £ 8m)</v>
          </cell>
          <cell r="C86" t="str">
            <v>coät</v>
          </cell>
          <cell r="D86">
            <v>8490</v>
          </cell>
          <cell r="E86">
            <v>74917</v>
          </cell>
          <cell r="G86" t="str">
            <v>05.5211</v>
          </cell>
        </row>
        <row r="87">
          <cell r="A87" t="str">
            <v>05.5212</v>
          </cell>
          <cell r="B87" t="str">
            <v>Döïng coät beâ toâng baèng thuû coâng (chieáu cao £ 10m)</v>
          </cell>
          <cell r="C87" t="str">
            <v>coät</v>
          </cell>
          <cell r="D87">
            <v>8490</v>
          </cell>
          <cell r="E87">
            <v>80605</v>
          </cell>
          <cell r="G87" t="str">
            <v>05.5212</v>
          </cell>
        </row>
        <row r="88">
          <cell r="A88" t="str">
            <v>05.5213</v>
          </cell>
          <cell r="B88" t="str">
            <v>Döïng coät beâ toâng baèng thuû coâng (chieáu cao £ 12m)</v>
          </cell>
          <cell r="C88" t="str">
            <v>coät</v>
          </cell>
          <cell r="D88">
            <v>8490</v>
          </cell>
          <cell r="E88">
            <v>86293</v>
          </cell>
          <cell r="F88" t="str">
            <v>§¸ d¨m  1x2            ®Ëp thñ c«ng    t¹i chç</v>
          </cell>
          <cell r="G88" t="str">
            <v>05.5213</v>
          </cell>
        </row>
        <row r="89">
          <cell r="A89" t="str">
            <v>05.5214</v>
          </cell>
          <cell r="B89" t="str">
            <v>Döïng coät beâ toâng baèng thuû coâng (chieáu cao £ 14m)</v>
          </cell>
          <cell r="C89" t="str">
            <v>coät</v>
          </cell>
          <cell r="D89">
            <v>8490</v>
          </cell>
          <cell r="E89">
            <v>107419</v>
          </cell>
          <cell r="G89" t="str">
            <v>05.5214</v>
          </cell>
        </row>
        <row r="90">
          <cell r="A90" t="str">
            <v>05.5215</v>
          </cell>
          <cell r="B90" t="str">
            <v>Döïng coät beâ toâng baèng thuû coâng (chieáu cao £ 16m)</v>
          </cell>
          <cell r="C90" t="str">
            <v>coät</v>
          </cell>
          <cell r="D90">
            <v>9854</v>
          </cell>
          <cell r="E90">
            <v>116844</v>
          </cell>
          <cell r="F90">
            <v>0</v>
          </cell>
          <cell r="G90" t="str">
            <v>05.5215</v>
          </cell>
        </row>
        <row r="91">
          <cell r="A91" t="str">
            <v>05.5216</v>
          </cell>
          <cell r="B91" t="str">
            <v>Döïng coät beâ toâng baèng thuû coâng (chieáu cao £ 18m)</v>
          </cell>
          <cell r="C91" t="str">
            <v>coät</v>
          </cell>
          <cell r="D91">
            <v>9854</v>
          </cell>
          <cell r="E91">
            <v>152271</v>
          </cell>
          <cell r="G91" t="str">
            <v>05.5216</v>
          </cell>
        </row>
        <row r="92">
          <cell r="A92" t="str">
            <v>05.5217</v>
          </cell>
          <cell r="B92" t="str">
            <v>Döïng coät beâ toâng baèng thuû coâng (chieáu cao £ 20m)</v>
          </cell>
          <cell r="C92" t="str">
            <v>coät</v>
          </cell>
          <cell r="D92">
            <v>9854</v>
          </cell>
          <cell r="E92">
            <v>177460</v>
          </cell>
          <cell r="G92" t="str">
            <v>05.5217</v>
          </cell>
        </row>
        <row r="93">
          <cell r="A93" t="str">
            <v>05.5218</v>
          </cell>
          <cell r="B93" t="str">
            <v>Döïng coät beâ toâng baèng thuû coâng (chieáu cao &gt; 20m)</v>
          </cell>
          <cell r="C93" t="str">
            <v>coät</v>
          </cell>
          <cell r="D93">
            <v>9854</v>
          </cell>
          <cell r="E93">
            <v>193711</v>
          </cell>
          <cell r="G93" t="str">
            <v>05.5218</v>
          </cell>
        </row>
        <row r="94">
          <cell r="A94" t="str">
            <v>05.6011</v>
          </cell>
          <cell r="B94" t="str">
            <v>Laép ñaët xaø theùp cho coät ñôõ (troïng löôïng 25 kg)</v>
          </cell>
          <cell r="C94" t="str">
            <v>boä</v>
          </cell>
          <cell r="D94">
            <v>1</v>
          </cell>
          <cell r="E94">
            <v>13161</v>
          </cell>
          <cell r="G94" t="str">
            <v>05.6011</v>
          </cell>
        </row>
        <row r="95">
          <cell r="A95" t="str">
            <v>05.6021</v>
          </cell>
          <cell r="B95" t="str">
            <v>Laép ñaët xaø theùp cho coät ñôõ (troïng löôïng 50 kg)</v>
          </cell>
          <cell r="C95" t="str">
            <v>boä</v>
          </cell>
          <cell r="D95">
            <v>0.2</v>
          </cell>
          <cell r="E95">
            <v>17806</v>
          </cell>
          <cell r="G95" t="str">
            <v>05.6021</v>
          </cell>
        </row>
        <row r="96">
          <cell r="A96" t="str">
            <v>05.6031</v>
          </cell>
          <cell r="B96" t="str">
            <v>Laép ñaët xaø theùp cho coät ñôõ (troïng löôïng 100 kg)</v>
          </cell>
          <cell r="C96" t="str">
            <v>boä</v>
          </cell>
          <cell r="D96">
            <v>34538</v>
          </cell>
          <cell r="E96">
            <v>23999</v>
          </cell>
          <cell r="G96" t="str">
            <v>05.6031</v>
          </cell>
        </row>
        <row r="97">
          <cell r="A97" t="str">
            <v>05.6041</v>
          </cell>
          <cell r="B97" t="str">
            <v>Laép ñaët xaø theùp cho coät ñôõ (troïng löôïng 140 kg)</v>
          </cell>
          <cell r="C97" t="str">
            <v>boä</v>
          </cell>
          <cell r="D97">
            <v>678188.16799999983</v>
          </cell>
          <cell r="E97">
            <v>28799</v>
          </cell>
          <cell r="F97">
            <v>0</v>
          </cell>
          <cell r="G97" t="str">
            <v>05.6041</v>
          </cell>
        </row>
        <row r="98">
          <cell r="A98" t="str">
            <v>05.6051</v>
          </cell>
          <cell r="B98" t="str">
            <v>Laép ñaët xaø theùp cho coät ñôõ (troïng löôïng 230 kg)</v>
          </cell>
          <cell r="C98" t="str">
            <v>boä</v>
          </cell>
          <cell r="D98">
            <v>0.2</v>
          </cell>
          <cell r="E98">
            <v>39792</v>
          </cell>
          <cell r="G98" t="str">
            <v>05.6051</v>
          </cell>
        </row>
        <row r="99">
          <cell r="A99" t="str">
            <v>05.6061</v>
          </cell>
          <cell r="B99" t="str">
            <v>Laép ñaët xaø theùp cho coät ñôõ (troïng löôïng 320 kg)</v>
          </cell>
          <cell r="C99" t="str">
            <v>boä</v>
          </cell>
          <cell r="D99">
            <v>4.96</v>
          </cell>
          <cell r="E99">
            <v>50785</v>
          </cell>
          <cell r="G99" t="str">
            <v>05.6061</v>
          </cell>
        </row>
        <row r="100">
          <cell r="A100" t="str">
            <v>05.6071</v>
          </cell>
          <cell r="B100" t="str">
            <v>Laép ñaët xaø theùp cho coät ñôõ (troïng löôïng 410 kg)</v>
          </cell>
          <cell r="C100" t="str">
            <v>boä</v>
          </cell>
          <cell r="E100">
            <v>59920</v>
          </cell>
          <cell r="G100" t="str">
            <v>05.6071</v>
          </cell>
        </row>
        <row r="101">
          <cell r="A101" t="str">
            <v>05.6081</v>
          </cell>
          <cell r="B101" t="str">
            <v>Laép ñaët xaø theùp cho coät ñôõ (troïng löôïng 500 kg)</v>
          </cell>
          <cell r="C101" t="str">
            <v>boä</v>
          </cell>
          <cell r="E101">
            <v>70759</v>
          </cell>
          <cell r="G101" t="str">
            <v>05.6081</v>
          </cell>
        </row>
        <row r="102">
          <cell r="A102" t="str">
            <v>05.6012</v>
          </cell>
          <cell r="B102" t="str">
            <v>Laép ñaët xaø theùp cho coät neùo (troïng löôïng 25 kg)</v>
          </cell>
          <cell r="C102" t="str">
            <v>boä</v>
          </cell>
          <cell r="D102">
            <v>4.3</v>
          </cell>
          <cell r="E102">
            <v>17496</v>
          </cell>
          <cell r="G102" t="str">
            <v>05.6012</v>
          </cell>
        </row>
        <row r="103">
          <cell r="A103" t="str">
            <v>05.6022</v>
          </cell>
          <cell r="B103" t="str">
            <v>Laép ñaët xaø theùp cho coät neùoõ (troïng löôïng 50 kg)</v>
          </cell>
          <cell r="C103" t="str">
            <v>boä</v>
          </cell>
          <cell r="D103">
            <v>4.5199999999999996</v>
          </cell>
          <cell r="E103">
            <v>23689</v>
          </cell>
          <cell r="G103" t="str">
            <v>05.6022</v>
          </cell>
        </row>
        <row r="104">
          <cell r="A104" t="str">
            <v>05.6032</v>
          </cell>
          <cell r="B104" t="str">
            <v>Laép ñaët xaø theùp cho coät neùo (troïng löôïng 100 kg)</v>
          </cell>
          <cell r="C104" t="str">
            <v>boä</v>
          </cell>
          <cell r="D104">
            <v>19.635999999999996</v>
          </cell>
          <cell r="E104">
            <v>31896</v>
          </cell>
          <cell r="G104" t="str">
            <v>05.6032</v>
          </cell>
        </row>
        <row r="105">
          <cell r="A105" t="str">
            <v>05.6042</v>
          </cell>
          <cell r="B105" t="str">
            <v>Laép ñaët xaø theùp cho coät neùo (troïng löôïng 140 kg)</v>
          </cell>
          <cell r="C105" t="str">
            <v>boä</v>
          </cell>
          <cell r="D105">
            <v>34538</v>
          </cell>
          <cell r="E105">
            <v>38244</v>
          </cell>
          <cell r="F105">
            <v>34538</v>
          </cell>
          <cell r="G105" t="str">
            <v>05.6042</v>
          </cell>
        </row>
        <row r="106">
          <cell r="A106" t="str">
            <v>05.6052</v>
          </cell>
          <cell r="B106" t="str">
            <v>Laép ñaët xaø theùp cho coät neùo (troïng löôïng 230 kg)</v>
          </cell>
          <cell r="C106" t="str">
            <v>boä</v>
          </cell>
          <cell r="D106">
            <v>767617.29180952371</v>
          </cell>
          <cell r="E106">
            <v>52798</v>
          </cell>
          <cell r="F106">
            <v>0</v>
          </cell>
          <cell r="G106" t="str">
            <v>05.6052</v>
          </cell>
        </row>
        <row r="107">
          <cell r="A107" t="str">
            <v>05.6062</v>
          </cell>
          <cell r="B107" t="str">
            <v>Laép ñaët xaø theùp cho coät neùo (troïng löôïng 320 kg)</v>
          </cell>
          <cell r="C107" t="str">
            <v>boä</v>
          </cell>
          <cell r="D107">
            <v>735000</v>
          </cell>
          <cell r="E107">
            <v>67507</v>
          </cell>
          <cell r="F107">
            <v>110000</v>
          </cell>
          <cell r="G107" t="str">
            <v>05.6062</v>
          </cell>
        </row>
        <row r="108">
          <cell r="A108" t="str">
            <v>05.6072</v>
          </cell>
          <cell r="B108" t="str">
            <v>Laép ñaët xaø theùp cho coät neùo (troïng löôïng 410 kg)</v>
          </cell>
          <cell r="C108" t="str">
            <v>boä</v>
          </cell>
          <cell r="D108">
            <v>1502617.2918095237</v>
          </cell>
          <cell r="E108">
            <v>79584</v>
          </cell>
          <cell r="F108">
            <v>110000</v>
          </cell>
          <cell r="G108" t="str">
            <v>05.6072</v>
          </cell>
        </row>
        <row r="109">
          <cell r="A109" t="str">
            <v>05.6082</v>
          </cell>
          <cell r="B109" t="str">
            <v>Laép ñaët xaø theùp cho coät neùo (troïng löôïng 500 kg)</v>
          </cell>
          <cell r="C109" t="str">
            <v>boä</v>
          </cell>
          <cell r="D109">
            <v>639000</v>
          </cell>
          <cell r="E109">
            <v>93984</v>
          </cell>
          <cell r="F109">
            <v>73000</v>
          </cell>
          <cell r="G109" t="str">
            <v>05.6082</v>
          </cell>
        </row>
        <row r="110">
          <cell r="A110" t="str">
            <v>05.6043</v>
          </cell>
          <cell r="B110" t="str">
            <v>Laép ñaët xaø theùp cho coät ñuùp (troïng löôïng 140 kg)</v>
          </cell>
          <cell r="C110" t="str">
            <v>boä</v>
          </cell>
          <cell r="D110">
            <v>863617.29180952371</v>
          </cell>
          <cell r="E110">
            <v>32515</v>
          </cell>
          <cell r="F110">
            <v>37000</v>
          </cell>
          <cell r="G110" t="str">
            <v>05.6043</v>
          </cell>
        </row>
        <row r="111">
          <cell r="A111" t="str">
            <v>05.6053</v>
          </cell>
          <cell r="B111" t="str">
            <v>Laép ñaët xaø theùp cho coät ñuùp (troïng löôïng 230 kg)</v>
          </cell>
          <cell r="C111" t="str">
            <v>boä</v>
          </cell>
          <cell r="E111">
            <v>46295</v>
          </cell>
          <cell r="G111" t="str">
            <v>05.6053</v>
          </cell>
        </row>
        <row r="112">
          <cell r="A112" t="str">
            <v>05.6063</v>
          </cell>
          <cell r="B112" t="str">
            <v>Laép ñaët xaø theùp cho coät ñuùp (troïng löôïng 320 kg)</v>
          </cell>
          <cell r="C112" t="str">
            <v>boä</v>
          </cell>
          <cell r="E112">
            <v>58062</v>
          </cell>
          <cell r="F112" t="str">
            <v xml:space="preserve">         </v>
          </cell>
          <cell r="G112" t="str">
            <v>05.6063</v>
          </cell>
        </row>
        <row r="113">
          <cell r="A113" t="str">
            <v>05.6073</v>
          </cell>
          <cell r="B113" t="str">
            <v>Laép ñaët xaø theùp cho coät ñuùp (troïng löôïng 410 kg)</v>
          </cell>
          <cell r="C113" t="str">
            <v>boä</v>
          </cell>
          <cell r="E113">
            <v>64101</v>
          </cell>
          <cell r="G113" t="str">
            <v>05.6073</v>
          </cell>
        </row>
        <row r="114">
          <cell r="A114" t="str">
            <v>05.6083</v>
          </cell>
          <cell r="B114" t="str">
            <v>Laép ñaët xaø theùp cho coät ñuùp (troïng löôïng 500 kg)</v>
          </cell>
          <cell r="C114" t="str">
            <v>boä</v>
          </cell>
          <cell r="E114">
            <v>69985</v>
          </cell>
          <cell r="G114" t="str">
            <v>05.6083</v>
          </cell>
        </row>
        <row r="115">
          <cell r="A115" t="str">
            <v>05.6093</v>
          </cell>
          <cell r="B115" t="str">
            <v>Laép ñaët xaø theùp cho coät ñuùp (troïng löôïng 750 kg)</v>
          </cell>
          <cell r="C115" t="str">
            <v>boä</v>
          </cell>
          <cell r="D115">
            <v>987061.99580952385</v>
          </cell>
          <cell r="E115">
            <v>89648</v>
          </cell>
          <cell r="F115">
            <v>37000</v>
          </cell>
          <cell r="G115" t="str">
            <v>05.6093</v>
          </cell>
        </row>
        <row r="116">
          <cell r="A116" t="str">
            <v>05.6103</v>
          </cell>
          <cell r="B116" t="str">
            <v>Laép ñaët xaø theùp cho coät ñuùp (troïng löôïng 1000 kg)</v>
          </cell>
          <cell r="C116" t="str">
            <v>boä</v>
          </cell>
          <cell r="E116">
            <v>105751</v>
          </cell>
          <cell r="G116" t="str">
            <v>05.6103</v>
          </cell>
        </row>
        <row r="117">
          <cell r="A117" t="str">
            <v>05.6044</v>
          </cell>
          <cell r="B117" t="str">
            <v>Laép ñaët xaø theùp cho coät ñuùp (troïng löôïng 140 kg)</v>
          </cell>
          <cell r="C117" t="str">
            <v>boä</v>
          </cell>
          <cell r="E117">
            <v>36076</v>
          </cell>
          <cell r="G117" t="str">
            <v>05.6044</v>
          </cell>
        </row>
        <row r="118">
          <cell r="A118" t="str">
            <v>05.6054</v>
          </cell>
          <cell r="B118" t="str">
            <v>Laép ñaët xaø theùp cho coät ñuùp (troïng löôïng 230 kg)</v>
          </cell>
          <cell r="C118" t="str">
            <v>boä</v>
          </cell>
          <cell r="E118">
            <v>51559</v>
          </cell>
          <cell r="G118" t="str">
            <v>05.6054</v>
          </cell>
        </row>
        <row r="119">
          <cell r="A119" t="str">
            <v>05.6064</v>
          </cell>
          <cell r="B119" t="str">
            <v>Laép ñaët xaø theùp cho coät ñuùp (troïng löôïng 320 kg)</v>
          </cell>
          <cell r="C119" t="str">
            <v>boä</v>
          </cell>
          <cell r="E119">
            <v>64565</v>
          </cell>
          <cell r="G119" t="str">
            <v>05.6064</v>
          </cell>
        </row>
        <row r="120">
          <cell r="A120" t="str">
            <v>05.6074</v>
          </cell>
          <cell r="B120" t="str">
            <v>Laép ñaët xaø theùp cho coät ñuùp (troïng löôïng 410 kg)</v>
          </cell>
          <cell r="C120" t="str">
            <v>boä</v>
          </cell>
          <cell r="D120" t="str">
            <v>§¬n vÞ</v>
          </cell>
          <cell r="E120">
            <v>71223</v>
          </cell>
          <cell r="F120" t="str">
            <v>HÖ sè bËc hµng</v>
          </cell>
          <cell r="G120" t="str">
            <v>05.6074</v>
          </cell>
        </row>
        <row r="121">
          <cell r="A121" t="str">
            <v>05.6084</v>
          </cell>
          <cell r="B121" t="str">
            <v>Laép ñaët xaø theùp cho coät ñuùp (troïng löôïng 500 kg)</v>
          </cell>
          <cell r="C121" t="str">
            <v>boä</v>
          </cell>
          <cell r="E121">
            <v>77726</v>
          </cell>
          <cell r="G121" t="str">
            <v>05.6084</v>
          </cell>
        </row>
        <row r="122">
          <cell r="A122" t="str">
            <v>05.6094</v>
          </cell>
          <cell r="B122" t="str">
            <v>Laép ñaët xaø theùp cho coät ñuùp (troïng löôïng 750 kg)</v>
          </cell>
          <cell r="C122" t="str">
            <v>boä</v>
          </cell>
          <cell r="E122">
            <v>99558</v>
          </cell>
          <cell r="F122">
            <v>1.3</v>
          </cell>
          <cell r="G122" t="str">
            <v>05.6094</v>
          </cell>
        </row>
        <row r="123">
          <cell r="A123" t="str">
            <v>05.6104</v>
          </cell>
          <cell r="B123" t="str">
            <v>Laép ñaët xaø theùp cho coät ñuùp (troïng löôïng 1000 kg)</v>
          </cell>
          <cell r="C123" t="str">
            <v>boä</v>
          </cell>
          <cell r="E123">
            <v>117518</v>
          </cell>
          <cell r="F123">
            <v>1.3</v>
          </cell>
          <cell r="G123" t="str">
            <v>05.6104</v>
          </cell>
        </row>
        <row r="124">
          <cell r="A124" t="str">
            <v>06.1105</v>
          </cell>
          <cell r="B124" t="str">
            <v>Laép ñaët söù ñöùng 22 kV</v>
          </cell>
          <cell r="C124" t="str">
            <v>söù</v>
          </cell>
          <cell r="D124">
            <v>155</v>
          </cell>
          <cell r="E124">
            <v>3499.2</v>
          </cell>
          <cell r="G124" t="str">
            <v>06.1105</v>
          </cell>
        </row>
        <row r="125">
          <cell r="A125" t="str">
            <v>06.1106</v>
          </cell>
          <cell r="B125" t="str">
            <v>Laép ñaët söù ñöùng 35 kV</v>
          </cell>
          <cell r="C125" t="str">
            <v>söù</v>
          </cell>
          <cell r="D125">
            <v>155</v>
          </cell>
          <cell r="E125">
            <v>4459.2</v>
          </cell>
          <cell r="G125" t="str">
            <v>06.1106</v>
          </cell>
        </row>
        <row r="126">
          <cell r="A126" t="str">
            <v>06.1213</v>
          </cell>
          <cell r="B126" t="str">
            <v>Laép ñaët söù ñöùng haï theá loaïi 2 söù</v>
          </cell>
          <cell r="C126" t="str">
            <v>söù</v>
          </cell>
          <cell r="D126">
            <v>4735.5</v>
          </cell>
          <cell r="E126">
            <v>2884.3</v>
          </cell>
          <cell r="G126" t="str">
            <v>06.1213</v>
          </cell>
        </row>
        <row r="127">
          <cell r="A127" t="str">
            <v>06.1214</v>
          </cell>
          <cell r="B127" t="str">
            <v>Laép ñaët söù ñöùng haï theá loaïi 3 söù</v>
          </cell>
          <cell r="C127" t="str">
            <v>söù</v>
          </cell>
          <cell r="D127">
            <v>14490</v>
          </cell>
          <cell r="E127">
            <v>4017.4</v>
          </cell>
          <cell r="G127" t="str">
            <v>06.1214</v>
          </cell>
        </row>
        <row r="128">
          <cell r="A128" t="str">
            <v>06.1215</v>
          </cell>
          <cell r="B128" t="str">
            <v>Laép ñaët söù ñöùng haï theá loaïi 4 söù</v>
          </cell>
          <cell r="C128" t="str">
            <v>söù</v>
          </cell>
          <cell r="D128">
            <v>21000</v>
          </cell>
          <cell r="E128">
            <v>5665.5</v>
          </cell>
          <cell r="G128" t="str">
            <v>06.1215</v>
          </cell>
        </row>
        <row r="129">
          <cell r="A129" t="str">
            <v>06.1411</v>
          </cell>
          <cell r="B129" t="str">
            <v>Laép ñaët chuoãi söù ñôõ £ 2 baùt chieàu cao £ 20m</v>
          </cell>
          <cell r="C129" t="str">
            <v>chuoãi</v>
          </cell>
          <cell r="D129">
            <v>405</v>
          </cell>
          <cell r="E129">
            <v>2925</v>
          </cell>
          <cell r="G129" t="str">
            <v>06.1411</v>
          </cell>
        </row>
        <row r="130">
          <cell r="A130" t="str">
            <v>06.1412</v>
          </cell>
          <cell r="B130" t="str">
            <v>Laép ñaët chuoãi söù ñôõ £ 2 baùt chieàu cao £ 30m</v>
          </cell>
          <cell r="C130" t="str">
            <v>chuoãi</v>
          </cell>
          <cell r="D130">
            <v>405</v>
          </cell>
          <cell r="E130">
            <v>3738</v>
          </cell>
          <cell r="G130" t="str">
            <v>06.1412</v>
          </cell>
        </row>
        <row r="131">
          <cell r="A131" t="str">
            <v>06.1421</v>
          </cell>
          <cell r="B131" t="str">
            <v>Laép ñaët chuoãi söù ñôõ £ 5 baùt chieàu cao £ 20m</v>
          </cell>
          <cell r="C131" t="str">
            <v>chuoãi</v>
          </cell>
          <cell r="D131">
            <v>610</v>
          </cell>
          <cell r="E131">
            <v>6500</v>
          </cell>
          <cell r="G131" t="str">
            <v>06.1421</v>
          </cell>
        </row>
        <row r="132">
          <cell r="A132" t="str">
            <v>06.1422</v>
          </cell>
          <cell r="B132" t="str">
            <v>Laép ñaët chuoãi söù ñôõ £ 5 baùt chieàu cao £ 30m</v>
          </cell>
          <cell r="C132" t="str">
            <v>chuoãi</v>
          </cell>
          <cell r="D132">
            <v>610</v>
          </cell>
          <cell r="E132">
            <v>6825</v>
          </cell>
          <cell r="G132" t="str">
            <v>06.1422</v>
          </cell>
        </row>
        <row r="133">
          <cell r="A133" t="str">
            <v>06.1431</v>
          </cell>
          <cell r="B133" t="str">
            <v>Laép ñaët chuoãi söù ñôõ £ 8 baùt chieàu cao £ 20m</v>
          </cell>
          <cell r="C133" t="str">
            <v>chuoãi</v>
          </cell>
          <cell r="D133">
            <v>975</v>
          </cell>
          <cell r="E133">
            <v>10401</v>
          </cell>
          <cell r="G133" t="str">
            <v>06.1431</v>
          </cell>
        </row>
        <row r="134">
          <cell r="A134" t="str">
            <v>06.1432</v>
          </cell>
          <cell r="B134" t="str">
            <v>Laép ñaët chuoãi söù ñôõ £ 8 baùt chieàu cao £ 30m</v>
          </cell>
          <cell r="C134" t="str">
            <v>chuoãi</v>
          </cell>
          <cell r="D134">
            <v>975</v>
          </cell>
          <cell r="E134">
            <v>10888</v>
          </cell>
          <cell r="G134" t="str">
            <v>06.1432</v>
          </cell>
        </row>
        <row r="135">
          <cell r="A135" t="str">
            <v>06.1441</v>
          </cell>
          <cell r="B135" t="str">
            <v>Laép ñaët chuoãi söù ñôõ £ 11 baùt chieàu cao £ 20m</v>
          </cell>
          <cell r="C135" t="str">
            <v>chuoãi</v>
          </cell>
          <cell r="D135">
            <v>1335</v>
          </cell>
          <cell r="E135">
            <v>14626</v>
          </cell>
          <cell r="G135" t="str">
            <v>06.1441</v>
          </cell>
        </row>
        <row r="136">
          <cell r="A136" t="str">
            <v>06.1442</v>
          </cell>
          <cell r="B136" t="str">
            <v>Laép ñaët chuoãi söù ñôõ £ 11 baùt chieàu cao £ 30m</v>
          </cell>
          <cell r="C136" t="str">
            <v>chuoãi</v>
          </cell>
          <cell r="D136">
            <v>1335</v>
          </cell>
          <cell r="E136">
            <v>15438</v>
          </cell>
          <cell r="G136" t="str">
            <v>06.1442</v>
          </cell>
        </row>
        <row r="137">
          <cell r="A137" t="str">
            <v>06.1511</v>
          </cell>
          <cell r="B137" t="str">
            <v>Laép ñaët chuoãi söù neùo £ 2 baùt chieàu cao £ 20m</v>
          </cell>
          <cell r="C137" t="str">
            <v>chuoãi</v>
          </cell>
          <cell r="D137">
            <v>405</v>
          </cell>
          <cell r="E137">
            <v>3088</v>
          </cell>
          <cell r="G137" t="str">
            <v>06.1511</v>
          </cell>
        </row>
        <row r="138">
          <cell r="A138" t="str">
            <v>06.1512</v>
          </cell>
          <cell r="B138" t="str">
            <v>Laép ñaët chuoãi söù neùo £ 2 baùt chieàu cao £ 30m</v>
          </cell>
          <cell r="C138" t="str">
            <v>chuoãi</v>
          </cell>
          <cell r="D138">
            <v>405</v>
          </cell>
          <cell r="E138">
            <v>3900</v>
          </cell>
          <cell r="G138" t="str">
            <v>06.1512</v>
          </cell>
        </row>
        <row r="139">
          <cell r="A139" t="str">
            <v>06.1521</v>
          </cell>
          <cell r="B139" t="str">
            <v>Laép ñaët chuoãi söù neùo £ 5 baùt chieàu cao £ 20m</v>
          </cell>
          <cell r="C139" t="str">
            <v>chuoãi</v>
          </cell>
          <cell r="D139">
            <v>610</v>
          </cell>
          <cell r="E139">
            <v>7313</v>
          </cell>
          <cell r="G139" t="str">
            <v>06.1521</v>
          </cell>
        </row>
        <row r="140">
          <cell r="A140" t="str">
            <v>06.1522</v>
          </cell>
          <cell r="B140" t="str">
            <v>Laép ñaët chuoãi söù neùo £ 5 baùt chieàu cao £ 30m</v>
          </cell>
          <cell r="C140" t="str">
            <v>chuoãi</v>
          </cell>
          <cell r="D140">
            <v>610</v>
          </cell>
          <cell r="E140">
            <v>7638</v>
          </cell>
          <cell r="G140" t="str">
            <v>06.1522</v>
          </cell>
        </row>
        <row r="141">
          <cell r="A141" t="str">
            <v>06.1531</v>
          </cell>
          <cell r="B141" t="str">
            <v>Laép ñaët chuoãi söù neùo £ 8 baùt chieàu cao £ 20m</v>
          </cell>
          <cell r="C141" t="str">
            <v>chuoãi</v>
          </cell>
          <cell r="D141">
            <v>975</v>
          </cell>
          <cell r="E141">
            <v>11538</v>
          </cell>
          <cell r="G141" t="str">
            <v>06.1531</v>
          </cell>
        </row>
        <row r="142">
          <cell r="A142" t="str">
            <v>06.1532</v>
          </cell>
          <cell r="B142" t="str">
            <v>Laép ñaët chuoãi söù neùo £ 8 baùt chieàu cao £ 30m</v>
          </cell>
          <cell r="C142" t="str">
            <v>chuoãi</v>
          </cell>
          <cell r="D142">
            <v>975</v>
          </cell>
          <cell r="E142">
            <v>12188</v>
          </cell>
          <cell r="G142" t="str">
            <v>06.1532</v>
          </cell>
        </row>
        <row r="143">
          <cell r="A143" t="str">
            <v>06.1541</v>
          </cell>
          <cell r="B143" t="str">
            <v>Laép ñaët chuoãi söù neùo £ 11 baùt chieàu cao £ 20m</v>
          </cell>
          <cell r="C143" t="str">
            <v>chuoãi</v>
          </cell>
          <cell r="D143">
            <v>1335</v>
          </cell>
          <cell r="E143">
            <v>16413</v>
          </cell>
          <cell r="G143" t="str">
            <v>06.1541</v>
          </cell>
        </row>
        <row r="144">
          <cell r="A144" t="str">
            <v>06.1542</v>
          </cell>
          <cell r="B144" t="str">
            <v>Laép ñaët chuoãi söù neùo £ 11 baùt chieàu cao £ 30m</v>
          </cell>
          <cell r="C144" t="str">
            <v>chuoãi</v>
          </cell>
          <cell r="D144">
            <v>1335</v>
          </cell>
          <cell r="E144">
            <v>17389</v>
          </cell>
          <cell r="G144" t="str">
            <v>06.1542</v>
          </cell>
        </row>
        <row r="145">
          <cell r="A145" t="str">
            <v>06.2011</v>
          </cell>
          <cell r="B145" t="str">
            <v>Laép taï choáng rung (Coät coù chieàu cao £ 20m)</v>
          </cell>
          <cell r="C145" t="str">
            <v>boä</v>
          </cell>
          <cell r="E145">
            <v>5850</v>
          </cell>
          <cell r="G145" t="str">
            <v>06.2011</v>
          </cell>
        </row>
        <row r="146">
          <cell r="A146" t="str">
            <v>06.2012</v>
          </cell>
          <cell r="B146" t="str">
            <v>Laép taï choáng rung (Coät coù chieàu cao £ 30m)</v>
          </cell>
          <cell r="C146" t="str">
            <v>boä</v>
          </cell>
          <cell r="E146">
            <v>6175</v>
          </cell>
          <cell r="G146" t="str">
            <v>06.2012</v>
          </cell>
        </row>
        <row r="147">
          <cell r="A147" t="str">
            <v>06.2013</v>
          </cell>
          <cell r="B147" t="str">
            <v>Laép taï choáng rung (Coät coù chieàu cao £ 40m)</v>
          </cell>
          <cell r="C147" t="str">
            <v>boä</v>
          </cell>
          <cell r="E147">
            <v>6988</v>
          </cell>
          <cell r="G147" t="str">
            <v>06.2013</v>
          </cell>
        </row>
        <row r="148">
          <cell r="A148" t="str">
            <v>06.2014</v>
          </cell>
          <cell r="B148" t="str">
            <v>Laép taï choáng rung (Coät coù chieàu cao £ 50m)</v>
          </cell>
          <cell r="C148" t="str">
            <v>boä</v>
          </cell>
          <cell r="E148">
            <v>7963</v>
          </cell>
          <cell r="G148" t="str">
            <v>06.2014</v>
          </cell>
        </row>
        <row r="149">
          <cell r="A149" t="str">
            <v>06.2015</v>
          </cell>
          <cell r="B149" t="str">
            <v>Laép taï choáng rung (Coät coù chieàu cao &gt; 50m)</v>
          </cell>
          <cell r="C149" t="str">
            <v>boä</v>
          </cell>
          <cell r="E149">
            <v>8776</v>
          </cell>
          <cell r="G149" t="str">
            <v>06.2015</v>
          </cell>
        </row>
        <row r="150">
          <cell r="A150" t="str">
            <v>06.2110</v>
          </cell>
          <cell r="B150" t="str">
            <v>Laép ñaët coå deà</v>
          </cell>
          <cell r="C150" t="str">
            <v>boä</v>
          </cell>
          <cell r="E150">
            <v>5688</v>
          </cell>
          <cell r="G150" t="str">
            <v>06.2110</v>
          </cell>
        </row>
        <row r="151">
          <cell r="A151" t="str">
            <v>06.2120</v>
          </cell>
          <cell r="B151" t="str">
            <v xml:space="preserve">Laép ñaët daây neùo </v>
          </cell>
          <cell r="C151" t="str">
            <v>boä</v>
          </cell>
          <cell r="E151">
            <v>7313</v>
          </cell>
          <cell r="G151" t="str">
            <v>06.2120</v>
          </cell>
        </row>
        <row r="152">
          <cell r="A152" t="str">
            <v>06.2141</v>
          </cell>
          <cell r="B152" t="str">
            <v>Laép ñaët khoùa ñôõ daây choáng seùt tieát dieän £ 70 (Coät coù chieàu cao £ 20m)</v>
          </cell>
          <cell r="C152" t="str">
            <v>boä</v>
          </cell>
          <cell r="E152">
            <v>1788</v>
          </cell>
          <cell r="G152" t="str">
            <v>06.2141</v>
          </cell>
        </row>
        <row r="153">
          <cell r="A153" t="str">
            <v>06.2142</v>
          </cell>
          <cell r="B153" t="str">
            <v>Laép ñaët khoùa ñôõ daây choáng seùt tieát dieän £ 70 (Coät coù chieàu cao £ 30m)</v>
          </cell>
          <cell r="C153" t="str">
            <v>boä</v>
          </cell>
          <cell r="E153">
            <v>1950</v>
          </cell>
          <cell r="G153" t="str">
            <v>06.2142</v>
          </cell>
        </row>
        <row r="154">
          <cell r="A154" t="str">
            <v>06.2151</v>
          </cell>
          <cell r="B154" t="str">
            <v>Laép ñaët khoùa ñôõ daây choáng seùt tieát dieän £ 240 (Coät coù chieàu cao £ 20m)</v>
          </cell>
          <cell r="C154" t="str">
            <v>boä</v>
          </cell>
          <cell r="D154">
            <v>75046</v>
          </cell>
          <cell r="E154">
            <v>2763</v>
          </cell>
          <cell r="G154" t="str">
            <v>06.2151</v>
          </cell>
        </row>
        <row r="155">
          <cell r="A155" t="str">
            <v>06.2152</v>
          </cell>
          <cell r="B155" t="str">
            <v>Laép ñaët khoùa ñôõ daây choáng seùt tieát dieän £ 240 (Coät coù chieàu cao £ 30m)</v>
          </cell>
          <cell r="C155" t="str">
            <v>boä</v>
          </cell>
          <cell r="E155">
            <v>2925</v>
          </cell>
          <cell r="G155" t="str">
            <v>06.2152</v>
          </cell>
        </row>
        <row r="156">
          <cell r="A156" t="str">
            <v>06.2161</v>
          </cell>
          <cell r="B156" t="str">
            <v>Laép ñaët khoùa ñôõ daây choáng seùt tieát dieän &gt; 240 (Coät coù chieàu cao £ 20m)</v>
          </cell>
          <cell r="C156" t="str">
            <v>boä</v>
          </cell>
          <cell r="E156">
            <v>5688</v>
          </cell>
          <cell r="G156" t="str">
            <v>06.2161</v>
          </cell>
        </row>
        <row r="157">
          <cell r="A157" t="str">
            <v>06.2162</v>
          </cell>
          <cell r="B157" t="str">
            <v>Laép ñaët khoùa ñôõ daây choáng seùt tieát dieän &gt; 240 (Coät coù chieàu cao £ 30m)</v>
          </cell>
          <cell r="C157" t="str">
            <v>boä</v>
          </cell>
          <cell r="E157">
            <v>5850</v>
          </cell>
          <cell r="G157" t="str">
            <v>06.2162</v>
          </cell>
        </row>
        <row r="158">
          <cell r="A158" t="str">
            <v>06.5011</v>
          </cell>
          <cell r="B158" t="str">
            <v>Vöôït ñöôøng daây thoâng tin tieát dieän daây £ 50</v>
          </cell>
          <cell r="C158" t="str">
            <v>V.trí</v>
          </cell>
          <cell r="D158">
            <v>75046</v>
          </cell>
          <cell r="E158">
            <v>78346</v>
          </cell>
          <cell r="G158" t="str">
            <v>06.5011</v>
          </cell>
        </row>
        <row r="159">
          <cell r="A159" t="str">
            <v>06.5012</v>
          </cell>
          <cell r="B159" t="str">
            <v>Vöôït ñöôøng daây thoâng tin tieát dieän daây £ 95</v>
          </cell>
          <cell r="C159" t="str">
            <v>V.trí</v>
          </cell>
          <cell r="D159">
            <v>104623</v>
          </cell>
          <cell r="E159">
            <v>90887</v>
          </cell>
          <cell r="G159" t="str">
            <v>06.5012</v>
          </cell>
        </row>
        <row r="160">
          <cell r="A160" t="str">
            <v>06.5013</v>
          </cell>
          <cell r="B160" t="str">
            <v>Vöôït ñöôøng daây thoâng tin tieát dieän daây £ 150</v>
          </cell>
          <cell r="C160" t="str">
            <v>V.trí</v>
          </cell>
          <cell r="D160">
            <v>134516</v>
          </cell>
          <cell r="E160">
            <v>127737</v>
          </cell>
          <cell r="G160" t="str">
            <v>06.5013</v>
          </cell>
        </row>
        <row r="161">
          <cell r="A161" t="str">
            <v>06.5014</v>
          </cell>
          <cell r="B161" t="str">
            <v>Vöôït ñöôøng daây thoâng tin tieát dieän daây £ 240</v>
          </cell>
          <cell r="C161" t="str">
            <v>V.trí</v>
          </cell>
          <cell r="D161">
            <v>163462</v>
          </cell>
          <cell r="E161">
            <v>143530</v>
          </cell>
          <cell r="G161" t="str">
            <v>06.5014</v>
          </cell>
        </row>
        <row r="162">
          <cell r="A162" t="str">
            <v>06.5015</v>
          </cell>
          <cell r="B162" t="str">
            <v>Vöôït ñöôøng daây thoâng tin tieát dieän daây &gt; 240</v>
          </cell>
          <cell r="C162" t="str">
            <v>V.trí</v>
          </cell>
          <cell r="D162">
            <v>223247</v>
          </cell>
          <cell r="E162">
            <v>226521</v>
          </cell>
          <cell r="F162"/>
          <cell r="G162" t="str">
            <v>06.5015</v>
          </cell>
        </row>
        <row r="163">
          <cell r="A163" t="str">
            <v>06.5011</v>
          </cell>
          <cell r="B163" t="str">
            <v>Vöôït ñöôøng daây haï theá tieát dieän daây £ 50</v>
          </cell>
          <cell r="C163" t="str">
            <v>V.trí</v>
          </cell>
          <cell r="D163">
            <v>75046</v>
          </cell>
          <cell r="E163">
            <v>78346</v>
          </cell>
          <cell r="G163" t="str">
            <v>06.5011</v>
          </cell>
        </row>
        <row r="164">
          <cell r="A164" t="str">
            <v>06.5012</v>
          </cell>
          <cell r="B164" t="str">
            <v>Vöôït ñöôøng daây haï theá tieát dieän daây £ 95</v>
          </cell>
          <cell r="C164" t="str">
            <v>V.trí</v>
          </cell>
          <cell r="D164">
            <v>104623</v>
          </cell>
          <cell r="E164">
            <v>90887</v>
          </cell>
          <cell r="G164" t="str">
            <v>06.5012</v>
          </cell>
        </row>
        <row r="165">
          <cell r="A165" t="str">
            <v>06.5013</v>
          </cell>
          <cell r="B165" t="str">
            <v>Vöôït ñöôøng daây haï theá tieát dieän daây £ 150</v>
          </cell>
          <cell r="C165" t="str">
            <v>V.trí</v>
          </cell>
          <cell r="D165">
            <v>134516</v>
          </cell>
          <cell r="E165">
            <v>127737</v>
          </cell>
          <cell r="G165" t="str">
            <v>06.5013</v>
          </cell>
        </row>
        <row r="166">
          <cell r="A166" t="str">
            <v>06.5014</v>
          </cell>
          <cell r="B166" t="str">
            <v>Vöôït ñöôøng daây haï theá tieát dieän daây £ 240</v>
          </cell>
          <cell r="C166" t="str">
            <v>V.trí</v>
          </cell>
          <cell r="D166">
            <v>163462</v>
          </cell>
          <cell r="E166">
            <v>143530</v>
          </cell>
          <cell r="G166" t="str">
            <v>06.5014</v>
          </cell>
        </row>
        <row r="167">
          <cell r="A167" t="str">
            <v>06.5015</v>
          </cell>
          <cell r="B167" t="str">
            <v>Vöôït ñöôøng daây haï theá tieát dieän daây &gt; 240</v>
          </cell>
          <cell r="C167" t="str">
            <v>V.trí</v>
          </cell>
          <cell r="D167">
            <v>223247</v>
          </cell>
          <cell r="E167">
            <v>226521</v>
          </cell>
          <cell r="G167" t="str">
            <v>06.5015</v>
          </cell>
        </row>
        <row r="168">
          <cell r="A168" t="str">
            <v>06.5021</v>
          </cell>
          <cell r="B168" t="str">
            <v>Vöôït ñöôøng daây 35 kV tieát dieän daây £ 50</v>
          </cell>
          <cell r="C168" t="str">
            <v>V.trí</v>
          </cell>
          <cell r="D168">
            <v>119570</v>
          </cell>
          <cell r="E168">
            <v>105596</v>
          </cell>
          <cell r="G168" t="str">
            <v>06.5021</v>
          </cell>
        </row>
        <row r="169">
          <cell r="A169" t="str">
            <v>06.5022</v>
          </cell>
          <cell r="B169" t="str">
            <v>Vöôït ñöôøng daây 35 kV tieát dieän daây £ 95</v>
          </cell>
          <cell r="C169" t="str">
            <v>V.trí</v>
          </cell>
          <cell r="D169">
            <v>149462</v>
          </cell>
          <cell r="E169">
            <v>121544</v>
          </cell>
          <cell r="G169" t="str">
            <v>06.5022</v>
          </cell>
        </row>
        <row r="170">
          <cell r="A170" t="str">
            <v>06.5023</v>
          </cell>
          <cell r="B170" t="str">
            <v>Vöôït ñöôøng daây 35 kV tieát dieän daây £ 150</v>
          </cell>
          <cell r="C170" t="str">
            <v>V.trí</v>
          </cell>
          <cell r="D170">
            <v>178093</v>
          </cell>
          <cell r="E170">
            <v>148495</v>
          </cell>
          <cell r="G170" t="str">
            <v>06.5023</v>
          </cell>
        </row>
        <row r="171">
          <cell r="A171" t="str">
            <v>06.5024</v>
          </cell>
          <cell r="B171" t="str">
            <v>Vöôït ñöôøng daây 35 kV tieát dieän daây £ 240</v>
          </cell>
          <cell r="C171" t="str">
            <v>V.trí</v>
          </cell>
          <cell r="D171">
            <v>224193</v>
          </cell>
          <cell r="E171">
            <v>166446</v>
          </cell>
          <cell r="G171" t="str">
            <v>06.5024</v>
          </cell>
        </row>
        <row r="172">
          <cell r="A172" t="str">
            <v>06.5025</v>
          </cell>
          <cell r="B172" t="str">
            <v>Vöôït ñöôøng daây 35 kV tieát dieän daây &gt; 240</v>
          </cell>
          <cell r="C172" t="str">
            <v>V.trí</v>
          </cell>
          <cell r="D172">
            <v>313870</v>
          </cell>
          <cell r="E172">
            <v>290467</v>
          </cell>
          <cell r="G172" t="str">
            <v>06.5025</v>
          </cell>
        </row>
        <row r="173">
          <cell r="A173" t="str">
            <v>06.5061</v>
          </cell>
          <cell r="B173" t="str">
            <v>Vöôït ñöôøng giao thoâng &gt;10m tieát dieän daây £ 50</v>
          </cell>
          <cell r="C173" t="str">
            <v>V.trí</v>
          </cell>
          <cell r="D173">
            <v>177462</v>
          </cell>
          <cell r="E173">
            <v>143995</v>
          </cell>
          <cell r="G173" t="str">
            <v>06.5061</v>
          </cell>
        </row>
        <row r="174">
          <cell r="A174" t="str">
            <v>06.5062</v>
          </cell>
          <cell r="B174" t="str">
            <v>Vöôït ñöôøng giao thoâng &gt;10m tieát dieän daây £ 95</v>
          </cell>
          <cell r="C174" t="str">
            <v>V.trí</v>
          </cell>
          <cell r="D174">
            <v>252130</v>
          </cell>
          <cell r="E174">
            <v>190445</v>
          </cell>
          <cell r="G174" t="str">
            <v>06.5062</v>
          </cell>
        </row>
        <row r="175">
          <cell r="A175" t="str">
            <v>06.5063</v>
          </cell>
          <cell r="B175" t="str">
            <v>Vöôït ñöôøng giao thoâng &gt;10m tieát dieän daây £ 150</v>
          </cell>
          <cell r="C175" t="str">
            <v>V.trí</v>
          </cell>
          <cell r="D175">
            <v>328186</v>
          </cell>
          <cell r="E175">
            <v>233024</v>
          </cell>
          <cell r="G175" t="str">
            <v>06.5063</v>
          </cell>
        </row>
        <row r="176">
          <cell r="A176" t="str">
            <v>06.5064</v>
          </cell>
          <cell r="B176" t="str">
            <v>Vöôït ñöôøng giao thoâng &gt;10m tieát dieän daây £ 240</v>
          </cell>
          <cell r="C176" t="str">
            <v>V.trí</v>
          </cell>
          <cell r="D176">
            <v>285447</v>
          </cell>
          <cell r="E176">
            <v>261823</v>
          </cell>
          <cell r="G176" t="str">
            <v>06.5064</v>
          </cell>
        </row>
        <row r="177">
          <cell r="A177" t="str">
            <v>06.5065</v>
          </cell>
          <cell r="B177" t="str">
            <v>Vöôït ñöôøng giao thoâng &gt;10m tieát dieän daây &gt; 240</v>
          </cell>
          <cell r="C177" t="str">
            <v>V.trí</v>
          </cell>
          <cell r="D177">
            <v>532260</v>
          </cell>
          <cell r="E177">
            <v>410618</v>
          </cell>
          <cell r="G177" t="str">
            <v>06.5065</v>
          </cell>
        </row>
        <row r="178">
          <cell r="A178" t="str">
            <v>06.5071</v>
          </cell>
          <cell r="B178" t="str">
            <v>Vò trí beû goùc tieát dieän daây £ 50</v>
          </cell>
          <cell r="C178" t="str">
            <v>V.trí</v>
          </cell>
          <cell r="E178">
            <v>30697</v>
          </cell>
          <cell r="G178" t="str">
            <v>06.5071</v>
          </cell>
        </row>
        <row r="179">
          <cell r="A179" t="str">
            <v>06.5072</v>
          </cell>
          <cell r="B179" t="str">
            <v>Vò trí beû goùc tieát dieän daây £ 95</v>
          </cell>
          <cell r="C179" t="str">
            <v>V.trí</v>
          </cell>
          <cell r="E179">
            <v>61933</v>
          </cell>
          <cell r="G179" t="str">
            <v>06.5072</v>
          </cell>
        </row>
        <row r="180">
          <cell r="A180" t="str">
            <v>06.5073</v>
          </cell>
          <cell r="B180" t="str">
            <v>Vò trí beû goùc tieát dieän daây £ 150</v>
          </cell>
          <cell r="C180" t="str">
            <v>V.trí</v>
          </cell>
          <cell r="E180">
            <v>78346</v>
          </cell>
          <cell r="G180" t="str">
            <v>06.5073</v>
          </cell>
        </row>
        <row r="181">
          <cell r="A181" t="str">
            <v>06.5074</v>
          </cell>
          <cell r="B181" t="str">
            <v>Vò trí beû goùc tieát dieän daây £ 240</v>
          </cell>
          <cell r="C181" t="str">
            <v>V.trí</v>
          </cell>
          <cell r="E181">
            <v>80978</v>
          </cell>
          <cell r="G181" t="str">
            <v>06.5074</v>
          </cell>
        </row>
        <row r="182">
          <cell r="A182" t="str">
            <v>06.5075</v>
          </cell>
          <cell r="B182" t="str">
            <v>Vò trí beû goùc tieát dieän daây &gt; 240</v>
          </cell>
          <cell r="C182" t="str">
            <v>V.trí</v>
          </cell>
          <cell r="E182">
            <v>150188</v>
          </cell>
          <cell r="G182" t="str">
            <v>06.5075</v>
          </cell>
        </row>
        <row r="183">
          <cell r="A183" t="str">
            <v>06.6104</v>
          </cell>
          <cell r="B183" t="str">
            <v>Raûi caêng daây laáy ñoä voõng daây AC-50mm 2</v>
          </cell>
          <cell r="C183" t="str">
            <v>km</v>
          </cell>
          <cell r="D183">
            <v>212189</v>
          </cell>
          <cell r="E183">
            <v>261153</v>
          </cell>
          <cell r="G183" t="str">
            <v>06.6104</v>
          </cell>
        </row>
        <row r="184">
          <cell r="A184" t="str">
            <v>06.6105</v>
          </cell>
          <cell r="B184" t="str">
            <v>Raûi caêng daây laáy ñoä voõng daây AC-70mm 2</v>
          </cell>
          <cell r="C184" t="str">
            <v>km</v>
          </cell>
          <cell r="D184">
            <v>212789</v>
          </cell>
          <cell r="E184">
            <v>348908</v>
          </cell>
          <cell r="G184" t="str">
            <v>06.6105</v>
          </cell>
        </row>
        <row r="185">
          <cell r="A185" t="str">
            <v>06.6106</v>
          </cell>
          <cell r="B185" t="str">
            <v>Raûi caêng daây laáy ñoä voõng daây AC-95mm 2</v>
          </cell>
          <cell r="C185" t="str">
            <v>km</v>
          </cell>
          <cell r="D185">
            <v>212789</v>
          </cell>
          <cell r="E185">
            <v>475178</v>
          </cell>
          <cell r="G185" t="str">
            <v>06.6106</v>
          </cell>
        </row>
        <row r="186">
          <cell r="A186" t="str">
            <v>06.6107</v>
          </cell>
          <cell r="B186" t="str">
            <v>Raûi caêng daây laáy ñoä voõng daây AC-120mm 2</v>
          </cell>
          <cell r="C186" t="str">
            <v>km</v>
          </cell>
          <cell r="D186">
            <v>298671</v>
          </cell>
          <cell r="E186">
            <v>588862</v>
          </cell>
          <cell r="G186" t="str">
            <v>06.6107</v>
          </cell>
        </row>
        <row r="187">
          <cell r="A187" t="str">
            <v>06.6108</v>
          </cell>
          <cell r="B187" t="str">
            <v>Raûi caêng daây laáy ñoä voõng daây AC-150mm 2</v>
          </cell>
          <cell r="C187" t="str">
            <v>km</v>
          </cell>
          <cell r="D187">
            <v>298671</v>
          </cell>
          <cell r="E187">
            <v>712550</v>
          </cell>
          <cell r="G187" t="str">
            <v>06.6108</v>
          </cell>
        </row>
        <row r="188">
          <cell r="A188" t="str">
            <v>06.6109</v>
          </cell>
          <cell r="B188" t="str">
            <v>Raûi caêng daây laáy ñoä voõng daây AC-185mm 2</v>
          </cell>
          <cell r="C188" t="str">
            <v>km</v>
          </cell>
          <cell r="D188">
            <v>298671</v>
          </cell>
          <cell r="E188">
            <v>840899</v>
          </cell>
          <cell r="G188" t="str">
            <v>06.6109</v>
          </cell>
        </row>
        <row r="189">
          <cell r="A189" t="str">
            <v>06.6110</v>
          </cell>
          <cell r="B189" t="str">
            <v>Raûi caêng daây laáy ñoä voõng daây AC-240mm 2</v>
          </cell>
          <cell r="C189" t="str">
            <v>km</v>
          </cell>
          <cell r="D189">
            <v>298671</v>
          </cell>
          <cell r="E189">
            <v>924792</v>
          </cell>
          <cell r="G189" t="str">
            <v>06.6110</v>
          </cell>
        </row>
        <row r="190">
          <cell r="A190" t="str">
            <v>06.6124</v>
          </cell>
          <cell r="B190" t="str">
            <v>Raûi caêng daây laáy ñoä voõng daây A-50mm 2</v>
          </cell>
          <cell r="C190" t="str">
            <v>km</v>
          </cell>
          <cell r="D190">
            <v>212189</v>
          </cell>
          <cell r="E190">
            <v>208012</v>
          </cell>
          <cell r="G190" t="str">
            <v>06.6124</v>
          </cell>
        </row>
        <row r="191">
          <cell r="A191" t="str">
            <v>06.6125</v>
          </cell>
          <cell r="B191" t="str">
            <v>Raûi caêng daây laáy ñoä voõng daây A-70mm 2</v>
          </cell>
          <cell r="C191" t="str">
            <v>km</v>
          </cell>
          <cell r="D191">
            <v>212189</v>
          </cell>
          <cell r="E191">
            <v>279516</v>
          </cell>
          <cell r="G191" t="str">
            <v>06.6125</v>
          </cell>
        </row>
        <row r="192">
          <cell r="A192" t="str">
            <v>06.6126</v>
          </cell>
          <cell r="B192" t="str">
            <v>Raûi caêng daây laáy ñoä voõng daây A-95mm 2</v>
          </cell>
          <cell r="C192" t="str">
            <v>km</v>
          </cell>
          <cell r="D192">
            <v>212189</v>
          </cell>
          <cell r="E192">
            <v>381897</v>
          </cell>
          <cell r="G192" t="str">
            <v>06.6126</v>
          </cell>
        </row>
        <row r="193">
          <cell r="A193" t="str">
            <v>06.6133</v>
          </cell>
          <cell r="B193" t="str">
            <v>Raûi caêng daây choáng seùt tieát dieän 35mm 2</v>
          </cell>
          <cell r="C193" t="str">
            <v>km</v>
          </cell>
          <cell r="D193">
            <v>211789</v>
          </cell>
          <cell r="E193">
            <v>365484</v>
          </cell>
          <cell r="G193" t="str">
            <v>06.6133</v>
          </cell>
        </row>
        <row r="194">
          <cell r="A194" t="str">
            <v>06.6134</v>
          </cell>
          <cell r="B194" t="str">
            <v>Raûi caêng daây choáng seùt tieát dieän 50mm 2</v>
          </cell>
          <cell r="C194" t="str">
            <v>km</v>
          </cell>
          <cell r="D194">
            <v>211789</v>
          </cell>
          <cell r="E194">
            <v>409524</v>
          </cell>
          <cell r="G194" t="str">
            <v>06.6134</v>
          </cell>
        </row>
        <row r="195">
          <cell r="A195" t="str">
            <v>06.6135</v>
          </cell>
          <cell r="B195" t="str">
            <v>Raûi caêng daây choáng seùt tieát dieän 70mm 2</v>
          </cell>
          <cell r="C195" t="str">
            <v>km</v>
          </cell>
          <cell r="D195">
            <v>211789</v>
          </cell>
          <cell r="E195">
            <v>491429</v>
          </cell>
          <cell r="G195" t="str">
            <v>06.6135</v>
          </cell>
        </row>
        <row r="197">
          <cell r="A197" t="str">
            <v>02.1211</v>
          </cell>
          <cell r="B197" t="str">
            <v>Vaän chuyeån xi maêng cöï ly 100m</v>
          </cell>
          <cell r="C197" t="str">
            <v>taán</v>
          </cell>
          <cell r="E197">
            <v>71813</v>
          </cell>
        </row>
        <row r="198">
          <cell r="A198" t="str">
            <v>02.1212</v>
          </cell>
          <cell r="B198" t="str">
            <v>Vaän chuyeån xi maêng cöï ly 300m</v>
          </cell>
          <cell r="C198" t="str">
            <v>taán</v>
          </cell>
          <cell r="E198">
            <v>67545</v>
          </cell>
        </row>
        <row r="199">
          <cell r="A199" t="str">
            <v>02.1213</v>
          </cell>
          <cell r="B199" t="str">
            <v>Vaän chuyeån xi maêng cöï ly 500m</v>
          </cell>
          <cell r="C199" t="str">
            <v>taán</v>
          </cell>
          <cell r="E199">
            <v>66956</v>
          </cell>
        </row>
        <row r="200">
          <cell r="A200" t="str">
            <v>02.1214</v>
          </cell>
          <cell r="B200" t="str">
            <v>Vaän chuyeån xi maêng cöï ly &gt;500m</v>
          </cell>
          <cell r="C200" t="str">
            <v>taán</v>
          </cell>
          <cell r="E200">
            <v>66515</v>
          </cell>
        </row>
        <row r="202">
          <cell r="A202" t="str">
            <v>02.1241</v>
          </cell>
          <cell r="B202" t="str">
            <v xml:space="preserve">Vaän chuyeån ñaù </v>
          </cell>
          <cell r="C202" t="str">
            <v>m3</v>
          </cell>
          <cell r="E202">
            <v>70635</v>
          </cell>
        </row>
        <row r="203">
          <cell r="A203" t="str">
            <v>02.1242</v>
          </cell>
          <cell r="B203" t="str">
            <v xml:space="preserve">Vaän chuyeån ñaù </v>
          </cell>
          <cell r="C203" t="str">
            <v>m3</v>
          </cell>
          <cell r="E203">
            <v>67692</v>
          </cell>
        </row>
        <row r="204">
          <cell r="A204" t="str">
            <v>02.1243</v>
          </cell>
          <cell r="B204" t="str">
            <v xml:space="preserve">Vaän chuyeån ñaù </v>
          </cell>
          <cell r="C204" t="str">
            <v>m3</v>
          </cell>
          <cell r="E204">
            <v>67104</v>
          </cell>
        </row>
        <row r="205">
          <cell r="A205" t="str">
            <v>02.1244</v>
          </cell>
          <cell r="B205" t="str">
            <v xml:space="preserve">Vaän chuyeån ñaù </v>
          </cell>
          <cell r="C205" t="str">
            <v>m3</v>
          </cell>
          <cell r="E205">
            <v>66662</v>
          </cell>
        </row>
        <row r="206">
          <cell r="A206" t="str">
            <v>02.1232</v>
          </cell>
          <cell r="B206" t="str">
            <v>Vaän chuyeån caÙt</v>
          </cell>
          <cell r="C206" t="str">
            <v>m3</v>
          </cell>
        </row>
        <row r="207">
          <cell r="A207" t="str">
            <v>02.1231</v>
          </cell>
          <cell r="B207" t="str">
            <v>Vaän chuyeån caùt</v>
          </cell>
          <cell r="C207" t="str">
            <v>m3</v>
          </cell>
          <cell r="E207">
            <v>67251</v>
          </cell>
        </row>
        <row r="208">
          <cell r="A208" t="str">
            <v>02.1232</v>
          </cell>
          <cell r="B208" t="str">
            <v>Vaän chuyeån caùt</v>
          </cell>
          <cell r="C208" t="str">
            <v>m3</v>
          </cell>
          <cell r="E208">
            <v>64308</v>
          </cell>
        </row>
        <row r="209">
          <cell r="A209" t="str">
            <v>02.1233</v>
          </cell>
          <cell r="B209" t="str">
            <v>Vaän chuyeån caùt</v>
          </cell>
          <cell r="C209" t="str">
            <v>m3</v>
          </cell>
          <cell r="E209">
            <v>63719</v>
          </cell>
        </row>
        <row r="210">
          <cell r="A210" t="str">
            <v>02.1234</v>
          </cell>
          <cell r="B210" t="str">
            <v>Vaän chuyeån caùt</v>
          </cell>
          <cell r="C210" t="str">
            <v>m3</v>
          </cell>
          <cell r="E210">
            <v>62983</v>
          </cell>
        </row>
        <row r="212">
          <cell r="A212" t="str">
            <v>02.1351</v>
          </cell>
          <cell r="B212" t="str">
            <v>Vaän chuyeån coát theùp + bulon</v>
          </cell>
          <cell r="C212" t="str">
            <v>Taán</v>
          </cell>
          <cell r="E212">
            <v>110221</v>
          </cell>
        </row>
        <row r="213">
          <cell r="A213" t="str">
            <v>02.1352</v>
          </cell>
          <cell r="B213" t="str">
            <v>Vaän chuyeån coát theùp + bulon</v>
          </cell>
          <cell r="C213" t="str">
            <v>Taán</v>
          </cell>
          <cell r="E213">
            <v>103451</v>
          </cell>
        </row>
        <row r="214">
          <cell r="A214" t="str">
            <v>02.1353</v>
          </cell>
          <cell r="B214" t="str">
            <v>Vaän chuyeån coát theùp + bulon</v>
          </cell>
          <cell r="C214" t="str">
            <v>Taán</v>
          </cell>
          <cell r="E214">
            <v>102127</v>
          </cell>
        </row>
        <row r="215">
          <cell r="A215" t="str">
            <v>02.1354</v>
          </cell>
          <cell r="B215" t="str">
            <v>Vaän chuyeån coát theùp + bulon</v>
          </cell>
          <cell r="C215" t="str">
            <v>Taán</v>
          </cell>
          <cell r="E215">
            <v>93739</v>
          </cell>
        </row>
        <row r="217">
          <cell r="A217" t="str">
            <v>02.1331</v>
          </cell>
          <cell r="B217" t="str">
            <v>Vaän chuyeån vaùn khuoân</v>
          </cell>
          <cell r="C217" t="str">
            <v>m3</v>
          </cell>
          <cell r="E217">
            <v>57391</v>
          </cell>
        </row>
        <row r="218">
          <cell r="A218" t="str">
            <v>02.1332</v>
          </cell>
          <cell r="B218" t="str">
            <v>Vaän chuyeån vaùn khuoân</v>
          </cell>
          <cell r="C218" t="str">
            <v>m3</v>
          </cell>
          <cell r="E218">
            <v>55037</v>
          </cell>
        </row>
        <row r="219">
          <cell r="A219" t="str">
            <v>02.1333</v>
          </cell>
          <cell r="B219" t="str">
            <v>Vaän chuyeån vaùn khuoân</v>
          </cell>
          <cell r="C219" t="str">
            <v>m3</v>
          </cell>
          <cell r="E219">
            <v>54301</v>
          </cell>
        </row>
        <row r="220">
          <cell r="A220" t="str">
            <v>02.1334</v>
          </cell>
          <cell r="B220" t="str">
            <v>Vaän chuyeån vaùn khuoân</v>
          </cell>
          <cell r="C220" t="str">
            <v>m3</v>
          </cell>
          <cell r="E220">
            <v>53859</v>
          </cell>
        </row>
        <row r="222">
          <cell r="A222" t="str">
            <v>02.1321</v>
          </cell>
          <cell r="B222" t="str">
            <v>Vaän chuyeån nöôùc</v>
          </cell>
          <cell r="C222" t="str">
            <v>m3</v>
          </cell>
          <cell r="D222">
            <v>134516</v>
          </cell>
          <cell r="E222">
            <v>57833</v>
          </cell>
        </row>
        <row r="223">
          <cell r="A223" t="str">
            <v>02.1322</v>
          </cell>
          <cell r="B223" t="str">
            <v>Vaän chuyeån nöôùc</v>
          </cell>
          <cell r="C223" t="str">
            <v>m3</v>
          </cell>
          <cell r="E223">
            <v>56950</v>
          </cell>
        </row>
        <row r="224">
          <cell r="A224" t="str">
            <v>02.1323</v>
          </cell>
          <cell r="B224" t="str">
            <v>Vaän chuyeån nöôùc</v>
          </cell>
          <cell r="C224" t="str">
            <v>m3</v>
          </cell>
          <cell r="E224">
            <v>49592</v>
          </cell>
        </row>
        <row r="225">
          <cell r="A225" t="str">
            <v>02.1324</v>
          </cell>
          <cell r="B225" t="str">
            <v>Vaän chuyeån nöôùc</v>
          </cell>
          <cell r="C225" t="str">
            <v>m3</v>
          </cell>
          <cell r="E225">
            <v>48415</v>
          </cell>
        </row>
        <row r="227">
          <cell r="A227" t="str">
            <v>02.1391</v>
          </cell>
          <cell r="B227" t="str">
            <v>Vaän chuyeån coïc tre</v>
          </cell>
          <cell r="C227" t="str">
            <v>coïc</v>
          </cell>
          <cell r="E227">
            <v>17953</v>
          </cell>
        </row>
        <row r="228">
          <cell r="A228" t="str">
            <v>02.1392</v>
          </cell>
          <cell r="B228" t="str">
            <v>Vaän chuyeån coïc tre</v>
          </cell>
          <cell r="C228" t="str">
            <v>coïc</v>
          </cell>
          <cell r="E228">
            <v>16923</v>
          </cell>
        </row>
        <row r="229">
          <cell r="A229" t="str">
            <v>02.1393</v>
          </cell>
          <cell r="B229" t="str">
            <v>Vaän chuyeån coïc tre</v>
          </cell>
          <cell r="C229" t="str">
            <v>coïc</v>
          </cell>
          <cell r="E229">
            <v>16776</v>
          </cell>
        </row>
        <row r="230">
          <cell r="A230" t="str">
            <v>02.1394</v>
          </cell>
          <cell r="B230" t="str">
            <v>Vaän chuyeån coïc tre</v>
          </cell>
          <cell r="C230" t="str">
            <v>coïc</v>
          </cell>
          <cell r="E230">
            <v>16629</v>
          </cell>
        </row>
        <row r="232">
          <cell r="A232" t="str">
            <v>02.1391</v>
          </cell>
          <cell r="B232" t="str">
            <v>Vaän chuyeån coùt eùp</v>
          </cell>
          <cell r="C232" t="str">
            <v>taám</v>
          </cell>
          <cell r="E232">
            <v>17953</v>
          </cell>
        </row>
        <row r="233">
          <cell r="A233" t="str">
            <v>02.1392</v>
          </cell>
          <cell r="B233" t="str">
            <v>Vaän chuyeån coùt eùp</v>
          </cell>
          <cell r="C233" t="str">
            <v>taám</v>
          </cell>
          <cell r="E233">
            <v>16923</v>
          </cell>
        </row>
        <row r="234">
          <cell r="A234" t="str">
            <v>02.1393</v>
          </cell>
          <cell r="B234" t="str">
            <v>Vaän chuyeån coùt eùp</v>
          </cell>
          <cell r="C234" t="str">
            <v>taám</v>
          </cell>
          <cell r="E234">
            <v>16776</v>
          </cell>
        </row>
        <row r="235">
          <cell r="A235" t="str">
            <v>02.1394</v>
          </cell>
          <cell r="B235" t="str">
            <v>Vaän chuyeån coùt eùp</v>
          </cell>
          <cell r="C235" t="str">
            <v>taám</v>
          </cell>
          <cell r="E235">
            <v>16629</v>
          </cell>
        </row>
        <row r="237">
          <cell r="A237" t="str">
            <v>02.1481</v>
          </cell>
          <cell r="B237" t="str">
            <v>Vaän chuyeån DCTC</v>
          </cell>
          <cell r="C237" t="str">
            <v>Taán</v>
          </cell>
          <cell r="E237">
            <v>91090</v>
          </cell>
        </row>
        <row r="238">
          <cell r="A238" t="str">
            <v>02.1482</v>
          </cell>
          <cell r="B238" t="str">
            <v>Vaän chuyeån DCTC</v>
          </cell>
          <cell r="C238" t="str">
            <v>Taán</v>
          </cell>
          <cell r="E238">
            <v>84615</v>
          </cell>
        </row>
        <row r="239">
          <cell r="A239" t="str">
            <v>02.1483</v>
          </cell>
          <cell r="B239" t="str">
            <v>Vaän chuyeån DCTC</v>
          </cell>
          <cell r="C239" t="str">
            <v>Taán</v>
          </cell>
          <cell r="E239">
            <v>83585</v>
          </cell>
        </row>
        <row r="240">
          <cell r="A240" t="str">
            <v>02.1484</v>
          </cell>
          <cell r="B240" t="str">
            <v>Vaän chuyeån DCTC</v>
          </cell>
          <cell r="C240" t="str">
            <v>Taán</v>
          </cell>
          <cell r="E240">
            <v>82849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hang 1"/>
      <sheetName val="thang 2"/>
      <sheetName val="Thang 3"/>
      <sheetName val="thang 4"/>
      <sheetName val="bieu"/>
      <sheetName val="Sheet7"/>
      <sheetName val="Sheet9"/>
      <sheetName val="Sheet6"/>
      <sheetName val="Sheet8"/>
      <sheetName val="Sheet10"/>
      <sheetName val="Sheet11"/>
      <sheetName val="Sheet12"/>
      <sheetName val="Sheet13"/>
      <sheetName val="Sheet14"/>
      <sheetName val="Sheet15"/>
      <sheetName val="Sheet16"/>
      <sheetName val="00000000"/>
      <sheetName val="106-KHAI THAC DA"/>
      <sheetName val="31-A.TRUONG"/>
      <sheetName val="30-AP LUC"/>
      <sheetName val="13-C.N DONG BAC H.NOI"/>
      <sheetName val="33-CN DONGBAC TPHCM"/>
      <sheetName val="32-CN DAUTUTM TPHCM"/>
      <sheetName val="14-CBKD HA NOI"/>
      <sheetName val="15-CBKD HPHONG"/>
      <sheetName val="44-CB BAC THAI"/>
      <sheetName val="55-CBKD HANAMNINH"/>
      <sheetName val="53-CBKD VINHPHU"/>
      <sheetName val="64-CBKD BACLANG"/>
      <sheetName val="65-CBKD QNINH"/>
      <sheetName val="99-CBKD TAYBAC"/>
      <sheetName val="104-CBKD NGHETINH"/>
      <sheetName val="85-CBKD THANHHOA"/>
      <sheetName val="47-CP MIENNAM"/>
      <sheetName val="48-CP MIEN TRUNG"/>
      <sheetName val="37-CHETAOMAY"/>
      <sheetName val="108-XN KTCBKD THAN"/>
      <sheetName val="86-DUONG NHAT"/>
      <sheetName val="XUATKHAU"/>
      <sheetName val="XUAT TN T.QUOC"/>
      <sheetName val="THANBUN"/>
      <sheetName val="DOKHO"/>
      <sheetName val="TONG HOP  "/>
      <sheetName val="XL4Poppy"/>
      <sheetName val="XL4Test5"/>
      <sheetName val="Chi phi khac 4.3KH-CP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cot_xa"/>
      <sheetName val="KKKKKKKK"/>
      <sheetName val="chi tiet cfk  2002 theo ke hoac"/>
      <sheetName val="Sheet1"/>
      <sheetName val="DU_LIE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K4">
            <v>0.90925405982495022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TH Ky Anh"/>
      <sheetName val="Sheet2 (2)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5 nam (tach)"/>
      <sheetName val="5 nam (tach) (2)"/>
      <sheetName val="KH 2003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BangTH"/>
      <sheetName val="Xaylap "/>
      <sheetName val="Nhan cong"/>
      <sheetName val="Thietbi"/>
      <sheetName val="Diengiai"/>
      <sheetName val="Vanchuyen"/>
      <sheetName val="ȴ0000000"/>
      <sheetName val="fOOD"/>
      <sheetName val="FORM hc"/>
      <sheetName val="FORM pc"/>
      <sheetName val="CamPha"/>
      <sheetName val="MongCai"/>
      <sheetName val="70000000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Bia"/>
      <sheetName val="Tm"/>
      <sheetName val="THKP"/>
      <sheetName val="DGi"/>
      <sheetName val="TH  goi 4-x"/>
      <sheetName val="t1"/>
      <sheetName val="T11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XL4Test5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PNT-QUOT-D150#3"/>
      <sheetName val="PNT-QUOT-H153#3"/>
      <sheetName val="PNT-QUOT-K152#3"/>
      <sheetName val="PNT-QUOT-H146#3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Macro1"/>
      <sheetName val="Macro2"/>
      <sheetName val="Macro3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CV den trong to聮g"/>
      <sheetName val="SOLIEU"/>
      <sheetName val="TINHTOA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Bao cao KQTH quy hoach 135"/>
      <sheetName val="Sheet5"/>
      <sheetName val="Sheet6"/>
      <sheetName val="Sheet7"/>
      <sheetName val="Sheet8"/>
      <sheetName val="Sheet9"/>
      <sheetName val="Sheet10"/>
      <sheetName val="Oð mai 279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Kѭ284"/>
      <sheetName val="Km27' - Km278"/>
      <sheetName val="XLÇ_x0015_oppy"/>
      <sheetName val="Shedt1"/>
      <sheetName val="_x0012_0000000"/>
      <sheetName val="BKLBD"/>
      <sheetName val="PTDG"/>
      <sheetName val="DTCT"/>
      <sheetName val="vlct"/>
      <sheetName val="Sheet11"/>
      <sheetName val="Sheet12"/>
      <sheetName val="Sheet13"/>
      <sheetName val="Sheet14"/>
      <sheetName val="Cong ban 1,5_x0013__x0000_"/>
      <sheetName val="T_x000b_331"/>
      <sheetName val="p0000000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XXXXX\XX"/>
      <sheetName val="cocB40 5B"/>
      <sheetName val="cocD50 9A"/>
      <sheetName val="cocD75 16"/>
      <sheetName val="coc B80 TD25"/>
      <sheetName val="P27 B80"/>
      <sheetName val="Coc23 B80"/>
      <sheetName val="cong B80 C4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Km&quot;80"/>
      <sheetName val="Áo"/>
      <sheetName val="ADKT"/>
      <sheetName val="Lap ®at ®hÖn"/>
      <sheetName val="Km283 - Jm284"/>
      <sheetName val="TAU"/>
      <sheetName val="KHACH"/>
      <sheetName val="BC1"/>
      <sheetName val="BC2"/>
      <sheetName val="BAO CAO AN"/>
      <sheetName val="BANGKEKHACH"/>
      <sheetName val="Song ban 0,7x0,7"/>
      <sheetName val="Cong ban 0,8x ,8"/>
      <sheetName val="T[ 131"/>
      <sheetName val="Mix-Tarpaulin"/>
      <sheetName val="Tarpaulin"/>
      <sheetName val="Pr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xdcb 01-2003"/>
      <sheetName val="GS02-thu0TM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"/>
      <sheetName val="TNghiªm T_x0002_ "/>
      <sheetName val="tt-_x0014_BA"/>
      <sheetName val="TD_x0014_"/>
      <sheetName val="_x0014_.12"/>
      <sheetName val="QD c5a HDQT (2)"/>
      <sheetName val="_x0003_hart1"/>
      <sheetName val="Baocao"/>
      <sheetName val="UT"/>
      <sheetName val="TongHopHD"/>
      <sheetName val="Du tnan chi tiet coc nuoc"/>
      <sheetName val="mua vao"/>
      <sheetName val="chi phi "/>
      <sheetName val="ban ra 10%"/>
      <sheetName val="gVL"/>
      <sheetName val="Khac DP"/>
      <sheetName val="Khoi than "/>
      <sheetName val="B3_208_than"/>
      <sheetName val="B3_208_TU"/>
      <sheetName val="B3_208_TW"/>
      <sheetName val="B3_208_DP"/>
      <sheetName val="B3_208_khac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Giao nhiem fu"/>
      <sheetName val="QDcea TGD (2)"/>
      <sheetName val="XNxlva sxthanKCIÉ"/>
      <sheetName val="[PNT-P3.xlsUTong hop (2)"/>
      <sheetName val="Km276 - Ke277"/>
      <sheetName val="[PNT-P3.xlsUKm279 - Km280"/>
      <sheetName val="ESTI."/>
      <sheetName val="DI-ESTI"/>
      <sheetName val="thaß26"/>
      <sheetName val="Tong (op"/>
      <sheetName val="Coc 4ieu"/>
      <sheetName val="BCDSPS"/>
      <sheetName val="BCDKT"/>
      <sheetName val="gìIÏÝ_x001c_Ã_x0008_ç¾{è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DG "/>
      <sheetName val="Package1"/>
      <sheetName val="Km266"/>
      <sheetName val="?0000000"/>
      <sheetName val="CV den trong to?g"/>
      <sheetName val="TDT-TBࡁ"/>
      <sheetName val="Op mai 2_x000c__x0000_"/>
      <sheetName val="_x0000_bÑi_x0003__x0000__x0000__x0000__x0000_²r_x0013__x0000_"/>
      <sheetName val="Km_x0012_77 "/>
      <sheetName val="k, vt tho"/>
      <sheetName val="Km280 ࠭ Km281"/>
      <sheetName val="_x0000__x000d__x0000__x0000__x0000_âO"/>
      <sheetName val="_x0000__x000f__x0000__x0000__x0000_½"/>
      <sheetName val="_x0000__x0000_²r"/>
      <sheetName val="_x0000__x0000__x0000__x0000__x0000_M pc_x0006__x0000__x0000_CamPh_x0000__x0000_"/>
      <sheetName val="Cong ban 1,5„—_x0013__x0000_"/>
      <sheetName val="Don gia"/>
      <sheetName val="Nhap du lieu"/>
      <sheetName val="7000 000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Khach iang le "/>
      <sheetName val="Dong$bac"/>
      <sheetName val="MTL$-INTER"/>
      <sheetName val="[PNT-P3.xlsѝKQKDKT'04-1"/>
      <sheetName val="Tong hopQ48­1"/>
      <sheetName val="Thang8-02"/>
      <sheetName val="Thang9-02"/>
      <sheetName val="Thang10-02"/>
      <sheetName val="Thang11-02"/>
      <sheetName val="Thang12-02"/>
      <sheetName val="Thang01-03"/>
      <sheetName val="Thang02-03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QD cua "/>
      <sheetName val="Giao nhÿÿÿÿvu"/>
      <sheetName val="⁋㌱Ա_x0000_䭔㌱س_x0000_䭔ㄠㄴ_x0006_牴湯⁧琠湯౧_x0000_杮楨搠湩⵨偃_x0006_匀敨瑥"/>
      <sheetName val="nam2004"/>
      <sheetName val="K43"/>
      <sheetName val="THKL"/>
      <sheetName val="PL43"/>
      <sheetName val="K43+0.00 - 338 Trai"/>
      <sheetName val="_x0014_M01"/>
      <sheetName val="_x000b_luong phu"/>
      <sheetName val="Cong ban 1,5_x0013_"/>
      <sheetName val="_x0003_har"/>
      <sheetName val="PNT_QUO"/>
      <sheetName val="PNghiÖm VL"/>
      <sheetName val="bc"/>
      <sheetName val="K.O"/>
      <sheetName val="xang _clc"/>
      <sheetName val="X¡NG_td"/>
      <sheetName val="MaZUT"/>
      <sheetName val="DIESEL"/>
      <sheetName val="DŃ02"/>
      <sheetName val="gìIÏÝ_x001c_齘_x0013_龜_x0013_ꗃ〒"/>
      <sheetName val="PNT-P3"/>
      <sheetName val="Cong ban 0,7p0,7"/>
      <sheetName val="Km275 - Ke276"/>
      <sheetName val="Km280 - Km2(1"/>
      <sheetName val="Km282 - Kl283"/>
      <sheetName val="Tong hop Op m!i"/>
      <sheetName val="K-280 - Km281"/>
      <sheetName val="Xa9lap "/>
      <sheetName val="_x000c__x0000__x0000__x0000__x0000__x0000__x0000__x0000__x000d__x0000__x0000__x0000_"/>
      <sheetName val="ADKTKT02"/>
      <sheetName val="QD cua HDQ²_x0000__x0000_)"/>
      <sheetName val="_x0000__x000f__x0000__x0000__x0000_‚ž½"/>
      <sheetName val="_x0000__x000d__x0000__x0000__x0000_âOŽ"/>
      <sheetName val="P210-TP20"/>
      <sheetName val="CB32"/>
      <sheetName val="CTT NuiC_x000f_eo"/>
      <sheetName val="TDT-TB?"/>
      <sheetName val="Km280 ? Km281"/>
      <sheetName val="K?284"/>
      <sheetName val="Kluo-_x0008_ phu"/>
      <sheetName val="QD cua HDQ²_x0000__x0000_€)"/>
      <sheetName val="120"/>
      <sheetName val="IFAD"/>
      <sheetName val="CVHN"/>
      <sheetName val="TCVM"/>
      <sheetName val="RIDP"/>
      <sheetName val="LDNN"/>
      <sheetName val="VÃt liÖu"/>
      <sheetName val="_x0000_&#10;_x0000__x0000__x0000_âO"/>
      <sheetName val="_x000c__x0000__x0000__x0000__x0000__x0000__x0000__x0000_&#10;_x0000__x0000__x0000_"/>
      <sheetName val="_x0000_&#10;_x0000__x0000__x0000_âOŽ"/>
      <sheetName val="HNI"/>
      <sheetName val="DC2@ï4"/>
      <sheetName val="Tong hop$Op mai"/>
      <sheetName val="t01.06"/>
      <sheetName val="bÑi_x0003_"/>
      <sheetName val="luongt_x0000_ang12"/>
      <sheetName val="ၔong hop QL48 - 2"/>
      <sheetName val="Mp mai 275"/>
      <sheetName val="Shaet13"/>
      <sheetName val="Giao nhie- vu"/>
      <sheetName val="411"/>
      <sheetName val="632"/>
      <sheetName val="333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tldm190337,8"/>
      <sheetName val="T±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 refreshError="1"/>
      <sheetData sheetId="419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 refreshError="1"/>
      <sheetData sheetId="483"/>
      <sheetData sheetId="484"/>
      <sheetData sheetId="485"/>
      <sheetData sheetId="486"/>
      <sheetData sheetId="487"/>
      <sheetData sheetId="488" refreshError="1"/>
      <sheetData sheetId="489"/>
      <sheetData sheetId="490"/>
      <sheetData sheetId="491"/>
      <sheetData sheetId="492"/>
      <sheetData sheetId="493"/>
      <sheetData sheetId="494"/>
      <sheetData sheetId="495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/>
      <sheetData sheetId="548" refreshError="1"/>
      <sheetData sheetId="549" refreshError="1"/>
      <sheetData sheetId="550"/>
      <sheetData sheetId="551"/>
      <sheetData sheetId="552" refreshError="1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/>
      <sheetData sheetId="567" refreshError="1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 refreshError="1"/>
      <sheetData sheetId="584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/>
      <sheetData sheetId="617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 refreshError="1"/>
      <sheetData sheetId="626"/>
      <sheetData sheetId="627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 refreshError="1"/>
      <sheetData sheetId="639"/>
      <sheetData sheetId="640" refreshError="1"/>
      <sheetData sheetId="641" refreshError="1"/>
      <sheetData sheetId="642"/>
      <sheetData sheetId="643"/>
      <sheetData sheetId="644" refreshError="1"/>
      <sheetData sheetId="645"/>
      <sheetData sheetId="646" refreshError="1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/>
      <sheetData sheetId="673"/>
      <sheetData sheetId="674"/>
      <sheetData sheetId="675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 refreshError="1"/>
      <sheetData sheetId="699" refreshError="1"/>
      <sheetData sheetId="700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NG_B 2_TH"/>
      <sheetName val="BANG_B 2.1. 3"/>
      <sheetName val="BANG_B 2.1.2"/>
      <sheetName val="BANG_B 2.1.1"/>
      <sheetName val="BANG_TINH_NPV"/>
      <sheetName val="BANG_D"/>
      <sheetName val="BANG_B 2.1SD"/>
      <sheetName val="BANG_B 2.1"/>
      <sheetName val="BANG_B 1.6"/>
      <sheetName val="BANG_B 1.5"/>
      <sheetName val="BANG_B 1.4"/>
      <sheetName val="BANG_B 1.3"/>
      <sheetName val="BANG_B 1.2"/>
      <sheetName val="BANG_B 1.1"/>
      <sheetName val="BANG_B1"/>
      <sheetName val="BANG_A"/>
      <sheetName val="DU_LIEU"/>
      <sheetName val="TINH_TOAN_CHI_TIEU"/>
      <sheetName val="THANG_DIEM_XET_THAU"/>
      <sheetName val="TIEU_CHUAN_VAN_HA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4">
          <cell r="E24">
            <v>119800000</v>
          </cell>
        </row>
        <row r="25">
          <cell r="E25">
            <v>125100000</v>
          </cell>
        </row>
        <row r="27">
          <cell r="E27">
            <v>0.03</v>
          </cell>
        </row>
        <row r="28">
          <cell r="E28">
            <v>2.5000000000000001E-2</v>
          </cell>
        </row>
      </sheetData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t_xa"/>
      <sheetName val="Mong"/>
    </sheetNames>
    <sheetDataSet>
      <sheetData sheetId="0" refreshError="1">
        <row r="1">
          <cell r="D1" t="str">
            <v>M· hiÖu</v>
          </cell>
          <cell r="E1" t="str">
            <v xml:space="preserve">§¬n       </v>
          </cell>
          <cell r="F1" t="str">
            <v>Khèi</v>
          </cell>
          <cell r="G1" t="str">
            <v>H.hôt</v>
          </cell>
          <cell r="H1" t="str">
            <v>§¬n gi¸</v>
          </cell>
          <cell r="K1" t="str">
            <v xml:space="preserve">Thµnh tiÒn       </v>
          </cell>
        </row>
        <row r="2">
          <cell r="D2" t="str">
            <v>quy c¸ch</v>
          </cell>
          <cell r="E2" t="str">
            <v>vÞ</v>
          </cell>
          <cell r="F2" t="str">
            <v>l­îng</v>
          </cell>
          <cell r="G2" t="str">
            <v>H.sè</v>
          </cell>
          <cell r="H2" t="str">
            <v>V.liÖu</v>
          </cell>
          <cell r="I2" t="str">
            <v>N.c«ng</v>
          </cell>
          <cell r="J2" t="str">
            <v>MTC</v>
          </cell>
          <cell r="K2" t="str">
            <v>V.liÖu</v>
          </cell>
          <cell r="L2" t="str">
            <v>N.c«ng</v>
          </cell>
          <cell r="M2" t="str">
            <v>MTC</v>
          </cell>
        </row>
        <row r="3">
          <cell r="D3" t="str">
            <v>btlt-12C</v>
          </cell>
          <cell r="K3">
            <v>12875</v>
          </cell>
          <cell r="L3">
            <v>130101.57499999998</v>
          </cell>
          <cell r="M3">
            <v>0</v>
          </cell>
        </row>
        <row r="4">
          <cell r="E4" t="str">
            <v>cét</v>
          </cell>
          <cell r="F4">
            <v>1</v>
          </cell>
          <cell r="G4">
            <v>1</v>
          </cell>
          <cell r="H4">
            <v>12875</v>
          </cell>
          <cell r="I4">
            <v>49052</v>
          </cell>
          <cell r="K4">
            <v>12875</v>
          </cell>
          <cell r="L4">
            <v>49052</v>
          </cell>
          <cell r="M4">
            <v>0</v>
          </cell>
        </row>
        <row r="5">
          <cell r="E5" t="str">
            <v>tÊn</v>
          </cell>
          <cell r="F5">
            <v>1.2</v>
          </cell>
          <cell r="G5">
            <v>1</v>
          </cell>
          <cell r="I5">
            <v>53501.5</v>
          </cell>
          <cell r="K5">
            <v>0</v>
          </cell>
          <cell r="L5">
            <v>64201.799999999996</v>
          </cell>
        </row>
        <row r="6">
          <cell r="E6" t="str">
            <v>tÊn</v>
          </cell>
          <cell r="F6">
            <v>0.45</v>
          </cell>
          <cell r="G6">
            <v>1</v>
          </cell>
          <cell r="I6">
            <v>37439.5</v>
          </cell>
          <cell r="K6">
            <v>0</v>
          </cell>
          <cell r="L6">
            <v>16847.775000000001</v>
          </cell>
        </row>
        <row r="7">
          <cell r="D7" t="str">
            <v>btlt-12B</v>
          </cell>
          <cell r="K7">
            <v>12875</v>
          </cell>
          <cell r="L7">
            <v>130101.57499999998</v>
          </cell>
          <cell r="M7">
            <v>0</v>
          </cell>
        </row>
        <row r="8">
          <cell r="E8" t="str">
            <v>cét</v>
          </cell>
          <cell r="F8">
            <v>1</v>
          </cell>
          <cell r="G8">
            <v>1</v>
          </cell>
          <cell r="H8">
            <v>12875</v>
          </cell>
          <cell r="I8">
            <v>49052</v>
          </cell>
          <cell r="K8">
            <v>12875</v>
          </cell>
          <cell r="L8">
            <v>49052</v>
          </cell>
          <cell r="M8">
            <v>0</v>
          </cell>
        </row>
        <row r="9">
          <cell r="E9" t="str">
            <v>tÊn</v>
          </cell>
          <cell r="F9">
            <v>1.2</v>
          </cell>
          <cell r="G9">
            <v>1</v>
          </cell>
          <cell r="I9">
            <v>53501.5</v>
          </cell>
          <cell r="K9">
            <v>0</v>
          </cell>
          <cell r="L9">
            <v>64201.799999999996</v>
          </cell>
        </row>
        <row r="10">
          <cell r="E10" t="str">
            <v>tÊn</v>
          </cell>
          <cell r="F10">
            <v>0.45</v>
          </cell>
          <cell r="G10">
            <v>1</v>
          </cell>
          <cell r="I10">
            <v>37439.5</v>
          </cell>
          <cell r="K10">
            <v>0</v>
          </cell>
          <cell r="L10">
            <v>16847.775000000001</v>
          </cell>
        </row>
        <row r="11">
          <cell r="D11" t="str">
            <v>btlt-14C</v>
          </cell>
          <cell r="K11">
            <v>12875</v>
          </cell>
          <cell r="L11">
            <v>149999.87499999997</v>
          </cell>
          <cell r="M11">
            <v>0</v>
          </cell>
        </row>
        <row r="12">
          <cell r="E12" t="str">
            <v>cét</v>
          </cell>
          <cell r="F12">
            <v>1</v>
          </cell>
          <cell r="G12">
            <v>1</v>
          </cell>
          <cell r="H12">
            <v>12875</v>
          </cell>
          <cell r="I12">
            <v>58250</v>
          </cell>
          <cell r="K12">
            <v>12875</v>
          </cell>
          <cell r="L12">
            <v>58250</v>
          </cell>
          <cell r="M12">
            <v>0</v>
          </cell>
        </row>
        <row r="13">
          <cell r="E13" t="str">
            <v>tÊn</v>
          </cell>
          <cell r="F13">
            <v>1.4</v>
          </cell>
          <cell r="G13">
            <v>1</v>
          </cell>
          <cell r="I13">
            <v>53501.5</v>
          </cell>
          <cell r="K13">
            <v>0</v>
          </cell>
          <cell r="L13">
            <v>74902.099999999991</v>
          </cell>
        </row>
        <row r="14">
          <cell r="E14" t="str">
            <v>tÊn</v>
          </cell>
          <cell r="F14">
            <v>0.45</v>
          </cell>
          <cell r="G14">
            <v>1</v>
          </cell>
          <cell r="I14">
            <v>37439.5</v>
          </cell>
          <cell r="K14">
            <v>0</v>
          </cell>
          <cell r="L14">
            <v>16847.775000000001</v>
          </cell>
        </row>
        <row r="15">
          <cell r="D15" t="str">
            <v>btlt-14B</v>
          </cell>
          <cell r="K15">
            <v>12875</v>
          </cell>
          <cell r="L15">
            <v>149999.87499999997</v>
          </cell>
          <cell r="M15">
            <v>0</v>
          </cell>
        </row>
        <row r="16">
          <cell r="E16" t="str">
            <v>cét</v>
          </cell>
          <cell r="F16">
            <v>1</v>
          </cell>
          <cell r="G16">
            <v>1</v>
          </cell>
          <cell r="H16">
            <v>12875</v>
          </cell>
          <cell r="I16">
            <v>58250</v>
          </cell>
          <cell r="K16">
            <v>12875</v>
          </cell>
          <cell r="L16">
            <v>58250</v>
          </cell>
          <cell r="M16">
            <v>0</v>
          </cell>
        </row>
        <row r="17">
          <cell r="E17" t="str">
            <v>tÊn</v>
          </cell>
          <cell r="F17">
            <v>1.4</v>
          </cell>
          <cell r="G17">
            <v>1</v>
          </cell>
          <cell r="I17">
            <v>53501.5</v>
          </cell>
          <cell r="K17">
            <v>0</v>
          </cell>
          <cell r="L17">
            <v>74902.099999999991</v>
          </cell>
        </row>
        <row r="18">
          <cell r="E18" t="str">
            <v>tÊn</v>
          </cell>
          <cell r="F18">
            <v>0.45</v>
          </cell>
          <cell r="G18">
            <v>1</v>
          </cell>
          <cell r="I18">
            <v>37439.5</v>
          </cell>
          <cell r="K18">
            <v>0</v>
          </cell>
          <cell r="L18">
            <v>16847.775000000001</v>
          </cell>
        </row>
        <row r="19">
          <cell r="D19" t="str">
            <v>btlt-16B</v>
          </cell>
          <cell r="K19">
            <v>23360</v>
          </cell>
          <cell r="L19">
            <v>211671.17500000002</v>
          </cell>
          <cell r="M19">
            <v>0</v>
          </cell>
        </row>
        <row r="20">
          <cell r="E20" t="str">
            <v>cét</v>
          </cell>
          <cell r="F20">
            <v>1</v>
          </cell>
          <cell r="G20">
            <v>1</v>
          </cell>
          <cell r="H20">
            <v>12875</v>
          </cell>
          <cell r="I20">
            <v>70513</v>
          </cell>
          <cell r="K20">
            <v>12875</v>
          </cell>
          <cell r="L20">
            <v>70513</v>
          </cell>
          <cell r="M20">
            <v>0</v>
          </cell>
        </row>
        <row r="21">
          <cell r="E21" t="str">
            <v>m.nèi</v>
          </cell>
          <cell r="F21">
            <v>1</v>
          </cell>
          <cell r="G21">
            <v>1</v>
          </cell>
          <cell r="H21">
            <v>10485</v>
          </cell>
          <cell r="I21">
            <v>38708</v>
          </cell>
          <cell r="K21">
            <v>10485</v>
          </cell>
          <cell r="L21">
            <v>38708</v>
          </cell>
          <cell r="M21">
            <v>0</v>
          </cell>
        </row>
        <row r="22">
          <cell r="E22" t="str">
            <v>tÊn</v>
          </cell>
          <cell r="F22">
            <v>1.6</v>
          </cell>
          <cell r="G22">
            <v>1</v>
          </cell>
          <cell r="I22">
            <v>53501.5</v>
          </cell>
          <cell r="K22">
            <v>0</v>
          </cell>
          <cell r="L22">
            <v>85602.400000000009</v>
          </cell>
        </row>
        <row r="23">
          <cell r="E23" t="str">
            <v>tÊn</v>
          </cell>
          <cell r="F23">
            <v>0.45</v>
          </cell>
          <cell r="G23">
            <v>1</v>
          </cell>
          <cell r="I23">
            <v>37439.5</v>
          </cell>
          <cell r="K23">
            <v>0</v>
          </cell>
          <cell r="L23">
            <v>16847.775000000001</v>
          </cell>
        </row>
        <row r="24">
          <cell r="D24" t="str">
            <v>btlt-16C</v>
          </cell>
          <cell r="K24">
            <v>23360</v>
          </cell>
          <cell r="L24">
            <v>211671.17500000002</v>
          </cell>
          <cell r="M24">
            <v>0</v>
          </cell>
        </row>
        <row r="25">
          <cell r="E25" t="str">
            <v>cét</v>
          </cell>
          <cell r="F25">
            <v>1</v>
          </cell>
          <cell r="G25">
            <v>1</v>
          </cell>
          <cell r="H25">
            <v>12875</v>
          </cell>
          <cell r="I25">
            <v>70513</v>
          </cell>
          <cell r="K25">
            <v>12875</v>
          </cell>
          <cell r="L25">
            <v>70513</v>
          </cell>
          <cell r="M25">
            <v>0</v>
          </cell>
        </row>
        <row r="26">
          <cell r="E26" t="str">
            <v>m.nèi</v>
          </cell>
          <cell r="F26">
            <v>1</v>
          </cell>
          <cell r="G26">
            <v>1</v>
          </cell>
          <cell r="H26">
            <v>10485</v>
          </cell>
          <cell r="I26">
            <v>38708</v>
          </cell>
          <cell r="K26">
            <v>10485</v>
          </cell>
          <cell r="L26">
            <v>38708</v>
          </cell>
          <cell r="M26">
            <v>0</v>
          </cell>
        </row>
        <row r="27">
          <cell r="E27" t="str">
            <v>tÊn</v>
          </cell>
          <cell r="F27">
            <v>1.6</v>
          </cell>
          <cell r="G27">
            <v>1</v>
          </cell>
          <cell r="I27">
            <v>53501.5</v>
          </cell>
          <cell r="K27">
            <v>0</v>
          </cell>
          <cell r="L27">
            <v>85602.400000000009</v>
          </cell>
        </row>
        <row r="28">
          <cell r="E28" t="str">
            <v>tÊn</v>
          </cell>
          <cell r="F28">
            <v>0.45</v>
          </cell>
          <cell r="G28">
            <v>1</v>
          </cell>
          <cell r="I28">
            <v>37439.5</v>
          </cell>
          <cell r="K28">
            <v>0</v>
          </cell>
          <cell r="L28">
            <v>16847.775000000001</v>
          </cell>
        </row>
        <row r="29">
          <cell r="D29" t="str">
            <v>X§T-1L</v>
          </cell>
          <cell r="K29">
            <v>254317.87499999997</v>
          </cell>
          <cell r="L29">
            <v>23252.10656</v>
          </cell>
          <cell r="M29">
            <v>0</v>
          </cell>
        </row>
        <row r="30">
          <cell r="E30" t="str">
            <v>kg</v>
          </cell>
          <cell r="F30">
            <v>23.63</v>
          </cell>
          <cell r="G30">
            <v>1.0249999999999999</v>
          </cell>
          <cell r="H30">
            <v>10500</v>
          </cell>
          <cell r="K30">
            <v>254317.87499999997</v>
          </cell>
          <cell r="L30">
            <v>0</v>
          </cell>
          <cell r="M30">
            <v>0</v>
          </cell>
        </row>
        <row r="31">
          <cell r="E31" t="str">
            <v>bé</v>
          </cell>
          <cell r="F31">
            <v>1</v>
          </cell>
          <cell r="G31">
            <v>1.5</v>
          </cell>
          <cell r="I31">
            <v>14838</v>
          </cell>
          <cell r="K31">
            <v>0</v>
          </cell>
          <cell r="L31">
            <v>22257</v>
          </cell>
          <cell r="M31">
            <v>0</v>
          </cell>
        </row>
        <row r="32">
          <cell r="E32" t="str">
            <v>tÊn</v>
          </cell>
          <cell r="F32">
            <v>2.3629999999999998E-2</v>
          </cell>
          <cell r="G32">
            <v>1</v>
          </cell>
          <cell r="I32">
            <v>42112</v>
          </cell>
          <cell r="L32">
            <v>995.10655999999994</v>
          </cell>
        </row>
        <row r="33">
          <cell r="D33" t="str">
            <v>xgn22-1l</v>
          </cell>
          <cell r="K33">
            <v>479146.5</v>
          </cell>
          <cell r="L33">
            <v>24131.826239999999</v>
          </cell>
          <cell r="M33">
            <v>0</v>
          </cell>
        </row>
        <row r="34">
          <cell r="E34" t="str">
            <v>kg</v>
          </cell>
          <cell r="F34">
            <v>44.52</v>
          </cell>
          <cell r="G34">
            <v>1.0249999999999999</v>
          </cell>
          <cell r="H34">
            <v>10500</v>
          </cell>
          <cell r="K34">
            <v>479146.5</v>
          </cell>
          <cell r="L34">
            <v>0</v>
          </cell>
          <cell r="M34">
            <v>0</v>
          </cell>
        </row>
        <row r="35">
          <cell r="E35" t="str">
            <v>bé</v>
          </cell>
          <cell r="F35">
            <v>1</v>
          </cell>
          <cell r="G35">
            <v>1.5</v>
          </cell>
          <cell r="I35">
            <v>14838</v>
          </cell>
          <cell r="K35">
            <v>0</v>
          </cell>
          <cell r="L35">
            <v>22257</v>
          </cell>
          <cell r="M35">
            <v>0</v>
          </cell>
        </row>
        <row r="36">
          <cell r="E36" t="str">
            <v>tÊn</v>
          </cell>
          <cell r="F36">
            <v>4.4520000000000004E-2</v>
          </cell>
          <cell r="G36">
            <v>1</v>
          </cell>
          <cell r="I36">
            <v>42112</v>
          </cell>
          <cell r="L36">
            <v>1874.8262400000001</v>
          </cell>
        </row>
        <row r="37">
          <cell r="D37" t="str">
            <v>xng22-1l</v>
          </cell>
          <cell r="K37">
            <v>628314.75</v>
          </cell>
          <cell r="L37">
            <v>42328.49856</v>
          </cell>
          <cell r="M37">
            <v>0</v>
          </cell>
        </row>
        <row r="38">
          <cell r="E38" t="str">
            <v>kg</v>
          </cell>
          <cell r="F38">
            <v>58.38</v>
          </cell>
          <cell r="G38">
            <v>1.0249999999999999</v>
          </cell>
          <cell r="H38">
            <v>10500</v>
          </cell>
          <cell r="K38">
            <v>628314.75</v>
          </cell>
          <cell r="L38">
            <v>0</v>
          </cell>
          <cell r="M38">
            <v>0</v>
          </cell>
        </row>
        <row r="39">
          <cell r="E39" t="str">
            <v>bé</v>
          </cell>
          <cell r="F39">
            <v>1</v>
          </cell>
          <cell r="G39">
            <v>1.5</v>
          </cell>
          <cell r="I39">
            <v>26580</v>
          </cell>
          <cell r="K39">
            <v>0</v>
          </cell>
          <cell r="L39">
            <v>39870</v>
          </cell>
          <cell r="M39">
            <v>0</v>
          </cell>
        </row>
        <row r="40">
          <cell r="E40" t="str">
            <v>tÊn</v>
          </cell>
          <cell r="F40">
            <v>5.8380000000000001E-2</v>
          </cell>
          <cell r="G40">
            <v>1</v>
          </cell>
          <cell r="I40">
            <v>42112</v>
          </cell>
          <cell r="L40">
            <v>2458.49856</v>
          </cell>
        </row>
        <row r="41">
          <cell r="D41" t="str">
            <v>XNg22-2ld</v>
          </cell>
          <cell r="K41">
            <v>678252.74999999988</v>
          </cell>
          <cell r="L41">
            <v>42523.898240000002</v>
          </cell>
          <cell r="M41">
            <v>0</v>
          </cell>
        </row>
        <row r="42">
          <cell r="E42" t="str">
            <v>kg</v>
          </cell>
          <cell r="F42">
            <v>63.02</v>
          </cell>
          <cell r="G42">
            <v>1.0249999999999999</v>
          </cell>
          <cell r="H42">
            <v>10500</v>
          </cell>
          <cell r="K42">
            <v>678252.74999999988</v>
          </cell>
          <cell r="L42">
            <v>0</v>
          </cell>
          <cell r="M42">
            <v>0</v>
          </cell>
        </row>
        <row r="43">
          <cell r="E43" t="str">
            <v>bé</v>
          </cell>
          <cell r="F43">
            <v>1</v>
          </cell>
          <cell r="G43">
            <v>1.5</v>
          </cell>
          <cell r="I43">
            <v>26580</v>
          </cell>
          <cell r="K43">
            <v>0</v>
          </cell>
          <cell r="L43">
            <v>39870</v>
          </cell>
          <cell r="M43">
            <v>0</v>
          </cell>
        </row>
        <row r="44">
          <cell r="E44" t="str">
            <v>tÊn</v>
          </cell>
          <cell r="F44">
            <v>6.3020000000000007E-2</v>
          </cell>
          <cell r="G44">
            <v>1</v>
          </cell>
          <cell r="I44">
            <v>42112</v>
          </cell>
          <cell r="L44">
            <v>2653.8982400000004</v>
          </cell>
        </row>
        <row r="45">
          <cell r="D45" t="str">
            <v>XNg22-2ln</v>
          </cell>
          <cell r="K45">
            <v>672656.24999999988</v>
          </cell>
          <cell r="L45">
            <v>42502</v>
          </cell>
          <cell r="M45">
            <v>0</v>
          </cell>
        </row>
        <row r="46">
          <cell r="E46" t="str">
            <v>kg</v>
          </cell>
          <cell r="F46">
            <v>62.5</v>
          </cell>
          <cell r="G46">
            <v>1.0249999999999999</v>
          </cell>
          <cell r="H46">
            <v>10500</v>
          </cell>
          <cell r="K46">
            <v>672656.24999999988</v>
          </cell>
          <cell r="L46">
            <v>0</v>
          </cell>
          <cell r="M46">
            <v>0</v>
          </cell>
        </row>
        <row r="47">
          <cell r="E47" t="str">
            <v>bé</v>
          </cell>
          <cell r="F47">
            <v>1</v>
          </cell>
          <cell r="G47">
            <v>1.5</v>
          </cell>
          <cell r="I47">
            <v>26580</v>
          </cell>
          <cell r="K47">
            <v>0</v>
          </cell>
          <cell r="L47">
            <v>39870</v>
          </cell>
          <cell r="M47">
            <v>0</v>
          </cell>
        </row>
        <row r="48">
          <cell r="E48" t="str">
            <v>tÊn</v>
          </cell>
          <cell r="F48">
            <v>6.25E-2</v>
          </cell>
          <cell r="G48">
            <v>1</v>
          </cell>
          <cell r="I48">
            <v>42112</v>
          </cell>
          <cell r="L48">
            <v>2632</v>
          </cell>
        </row>
        <row r="49">
          <cell r="D49" t="str">
            <v>X§T(K)-1L</v>
          </cell>
          <cell r="K49">
            <v>843887.62499999988</v>
          </cell>
          <cell r="L49">
            <v>70073.001919999995</v>
          </cell>
          <cell r="M49">
            <v>0</v>
          </cell>
        </row>
        <row r="50">
          <cell r="E50" t="str">
            <v>kg</v>
          </cell>
          <cell r="F50">
            <v>78.41</v>
          </cell>
          <cell r="G50">
            <v>1.0249999999999999</v>
          </cell>
          <cell r="H50">
            <v>10500</v>
          </cell>
          <cell r="K50">
            <v>843887.62499999988</v>
          </cell>
          <cell r="L50">
            <v>0</v>
          </cell>
          <cell r="M50">
            <v>0</v>
          </cell>
        </row>
        <row r="51">
          <cell r="E51" t="str">
            <v>bé</v>
          </cell>
          <cell r="F51">
            <v>3</v>
          </cell>
          <cell r="G51">
            <v>1.5</v>
          </cell>
          <cell r="I51">
            <v>14838</v>
          </cell>
          <cell r="K51">
            <v>0</v>
          </cell>
          <cell r="L51">
            <v>66771</v>
          </cell>
          <cell r="M51">
            <v>0</v>
          </cell>
        </row>
        <row r="52">
          <cell r="E52" t="str">
            <v>tÊn</v>
          </cell>
          <cell r="F52">
            <v>7.8409999999999994E-2</v>
          </cell>
          <cell r="G52">
            <v>1</v>
          </cell>
          <cell r="I52">
            <v>42112</v>
          </cell>
          <cell r="L52">
            <v>3302.0019199999997</v>
          </cell>
        </row>
        <row r="53">
          <cell r="D53" t="str">
            <v>xgN22(k)-1l</v>
          </cell>
          <cell r="K53">
            <v>1704672.3749999995</v>
          </cell>
          <cell r="L53">
            <v>126280.11968</v>
          </cell>
          <cell r="M53">
            <v>0</v>
          </cell>
        </row>
        <row r="54">
          <cell r="E54" t="str">
            <v>kg</v>
          </cell>
          <cell r="F54">
            <v>158.38999999999999</v>
          </cell>
          <cell r="G54">
            <v>1.0249999999999999</v>
          </cell>
          <cell r="H54">
            <v>10500</v>
          </cell>
          <cell r="K54">
            <v>1704672.3749999995</v>
          </cell>
          <cell r="L54">
            <v>0</v>
          </cell>
          <cell r="M54">
            <v>0</v>
          </cell>
        </row>
        <row r="55">
          <cell r="E55" t="str">
            <v>bé</v>
          </cell>
          <cell r="F55">
            <v>3</v>
          </cell>
          <cell r="G55">
            <v>1.5</v>
          </cell>
          <cell r="I55">
            <v>26580</v>
          </cell>
          <cell r="K55">
            <v>0</v>
          </cell>
          <cell r="L55">
            <v>119610</v>
          </cell>
          <cell r="M55">
            <v>0</v>
          </cell>
        </row>
        <row r="56">
          <cell r="E56" t="str">
            <v>tÊn</v>
          </cell>
          <cell r="F56">
            <v>0.15838999999999998</v>
          </cell>
          <cell r="G56">
            <v>1</v>
          </cell>
          <cell r="I56">
            <v>42112</v>
          </cell>
          <cell r="L56">
            <v>6670.1196799999989</v>
          </cell>
        </row>
        <row r="57">
          <cell r="D57" t="str">
            <v>xgN22(k)-2ld</v>
          </cell>
          <cell r="K57">
            <v>1818970.1249999998</v>
          </cell>
          <cell r="L57">
            <v>126727.34912</v>
          </cell>
          <cell r="M57">
            <v>0</v>
          </cell>
        </row>
        <row r="58">
          <cell r="E58" t="str">
            <v>kg</v>
          </cell>
          <cell r="F58">
            <v>169.01</v>
          </cell>
          <cell r="G58">
            <v>1.0249999999999999</v>
          </cell>
          <cell r="H58">
            <v>10500</v>
          </cell>
          <cell r="K58">
            <v>1818970.1249999998</v>
          </cell>
          <cell r="L58">
            <v>0</v>
          </cell>
          <cell r="M58">
            <v>0</v>
          </cell>
        </row>
        <row r="59">
          <cell r="E59" t="str">
            <v>bé</v>
          </cell>
          <cell r="F59">
            <v>3</v>
          </cell>
          <cell r="G59">
            <v>1.5</v>
          </cell>
          <cell r="I59">
            <v>26580</v>
          </cell>
          <cell r="K59">
            <v>0</v>
          </cell>
          <cell r="L59">
            <v>119610</v>
          </cell>
          <cell r="M59">
            <v>0</v>
          </cell>
        </row>
        <row r="60">
          <cell r="E60" t="str">
            <v>tÊn</v>
          </cell>
          <cell r="F60">
            <v>0.16900999999999999</v>
          </cell>
          <cell r="G60">
            <v>1</v>
          </cell>
          <cell r="I60">
            <v>42112</v>
          </cell>
          <cell r="L60">
            <v>7117.3491199999999</v>
          </cell>
        </row>
        <row r="61">
          <cell r="D61" t="str">
            <v>xgN22(k)-2ln</v>
          </cell>
          <cell r="K61">
            <v>1126726.125</v>
          </cell>
          <cell r="L61">
            <v>71179.705279999995</v>
          </cell>
          <cell r="M61">
            <v>0</v>
          </cell>
        </row>
        <row r="62">
          <cell r="E62" t="str">
            <v>kg</v>
          </cell>
          <cell r="F62">
            <v>104.69</v>
          </cell>
          <cell r="G62">
            <v>1.0249999999999999</v>
          </cell>
          <cell r="H62">
            <v>10500</v>
          </cell>
          <cell r="K62">
            <v>1126726.125</v>
          </cell>
          <cell r="L62">
            <v>0</v>
          </cell>
          <cell r="M62">
            <v>0</v>
          </cell>
        </row>
        <row r="63">
          <cell r="E63" t="str">
            <v>bé</v>
          </cell>
          <cell r="F63">
            <v>3</v>
          </cell>
          <cell r="G63">
            <v>1.5</v>
          </cell>
          <cell r="I63">
            <v>14838</v>
          </cell>
          <cell r="K63">
            <v>0</v>
          </cell>
          <cell r="L63">
            <v>66771</v>
          </cell>
          <cell r="M63">
            <v>0</v>
          </cell>
        </row>
        <row r="64">
          <cell r="E64" t="str">
            <v>tÊn</v>
          </cell>
          <cell r="F64">
            <v>0.10468999999999999</v>
          </cell>
          <cell r="G64">
            <v>1</v>
          </cell>
          <cell r="I64">
            <v>42112</v>
          </cell>
          <cell r="L64">
            <v>4408.7052799999992</v>
          </cell>
        </row>
        <row r="65">
          <cell r="D65" t="str">
            <v>gcd-1l</v>
          </cell>
          <cell r="K65">
            <v>1433718</v>
          </cell>
          <cell r="L65">
            <v>48591.480479999998</v>
          </cell>
          <cell r="M65">
            <v>0</v>
          </cell>
        </row>
        <row r="66">
          <cell r="E66" t="str">
            <v>kg</v>
          </cell>
          <cell r="F66">
            <v>83.04</v>
          </cell>
          <cell r="G66">
            <v>1.0249999999999999</v>
          </cell>
          <cell r="H66">
            <v>10500</v>
          </cell>
          <cell r="K66">
            <v>893718</v>
          </cell>
          <cell r="L66">
            <v>0</v>
          </cell>
          <cell r="M66">
            <v>0</v>
          </cell>
        </row>
        <row r="67">
          <cell r="E67" t="str">
            <v>qu¶</v>
          </cell>
          <cell r="F67">
            <v>4</v>
          </cell>
          <cell r="G67">
            <v>1</v>
          </cell>
          <cell r="H67">
            <v>135000</v>
          </cell>
          <cell r="K67">
            <v>540000</v>
          </cell>
          <cell r="L67">
            <v>0</v>
          </cell>
        </row>
        <row r="68">
          <cell r="E68" t="str">
            <v>bé</v>
          </cell>
          <cell r="F68">
            <v>1</v>
          </cell>
          <cell r="G68">
            <v>1.5</v>
          </cell>
          <cell r="I68">
            <v>30063</v>
          </cell>
          <cell r="K68">
            <v>0</v>
          </cell>
          <cell r="L68">
            <v>45094.5</v>
          </cell>
          <cell r="M68">
            <v>0</v>
          </cell>
        </row>
        <row r="69">
          <cell r="E69" t="str">
            <v>tÊn</v>
          </cell>
          <cell r="F69">
            <v>8.3040000000000003E-2</v>
          </cell>
          <cell r="G69">
            <v>1</v>
          </cell>
          <cell r="I69">
            <v>42112</v>
          </cell>
          <cell r="K69">
            <v>0</v>
          </cell>
          <cell r="L69">
            <v>3496.9804800000002</v>
          </cell>
        </row>
        <row r="70">
          <cell r="D70" t="str">
            <v>GC-16</v>
          </cell>
          <cell r="K70">
            <v>663831</v>
          </cell>
          <cell r="L70">
            <v>18854.46816</v>
          </cell>
          <cell r="M70">
            <v>0</v>
          </cell>
        </row>
        <row r="71">
          <cell r="E71" t="str">
            <v>kg</v>
          </cell>
          <cell r="F71">
            <v>61.68</v>
          </cell>
          <cell r="G71">
            <v>1.0249999999999999</v>
          </cell>
          <cell r="H71">
            <v>10500</v>
          </cell>
          <cell r="K71">
            <v>663831</v>
          </cell>
          <cell r="L71">
            <v>0</v>
          </cell>
          <cell r="M71">
            <v>0</v>
          </cell>
        </row>
        <row r="72">
          <cell r="E72" t="str">
            <v>bé</v>
          </cell>
          <cell r="F72">
            <v>3</v>
          </cell>
          <cell r="G72">
            <v>1</v>
          </cell>
          <cell r="I72">
            <v>5419</v>
          </cell>
          <cell r="K72">
            <v>0</v>
          </cell>
          <cell r="L72">
            <v>16257</v>
          </cell>
          <cell r="M72">
            <v>0</v>
          </cell>
        </row>
        <row r="73">
          <cell r="E73" t="str">
            <v>tÊn</v>
          </cell>
          <cell r="F73">
            <v>6.1679999999999999E-2</v>
          </cell>
          <cell r="G73">
            <v>1</v>
          </cell>
          <cell r="I73">
            <v>42112</v>
          </cell>
          <cell r="K73">
            <v>0</v>
          </cell>
          <cell r="L73">
            <v>2597.4681599999999</v>
          </cell>
          <cell r="M73">
            <v>0</v>
          </cell>
        </row>
        <row r="74">
          <cell r="D74" t="str">
            <v>cle-cd22</v>
          </cell>
          <cell r="K74">
            <v>135715.125</v>
          </cell>
          <cell r="L74">
            <v>16788.032319999998</v>
          </cell>
          <cell r="M74">
            <v>0</v>
          </cell>
        </row>
        <row r="75">
          <cell r="E75" t="str">
            <v>kg</v>
          </cell>
          <cell r="F75">
            <v>12.61</v>
          </cell>
          <cell r="G75">
            <v>1.0249999999999999</v>
          </cell>
          <cell r="H75">
            <v>10500</v>
          </cell>
          <cell r="K75">
            <v>135715.125</v>
          </cell>
          <cell r="L75">
            <v>0</v>
          </cell>
          <cell r="M75">
            <v>0</v>
          </cell>
        </row>
        <row r="76">
          <cell r="E76" t="str">
            <v>bé</v>
          </cell>
          <cell r="F76">
            <v>3</v>
          </cell>
          <cell r="G76">
            <v>1</v>
          </cell>
          <cell r="I76">
            <v>5419</v>
          </cell>
          <cell r="K76">
            <v>0</v>
          </cell>
          <cell r="L76">
            <v>16257</v>
          </cell>
          <cell r="M76">
            <v>0</v>
          </cell>
        </row>
        <row r="77">
          <cell r="E77" t="str">
            <v>tÊn</v>
          </cell>
          <cell r="F77">
            <v>1.261E-2</v>
          </cell>
          <cell r="G77">
            <v>1</v>
          </cell>
          <cell r="I77">
            <v>42112</v>
          </cell>
          <cell r="K77">
            <v>0</v>
          </cell>
          <cell r="L77">
            <v>531.03232000000003</v>
          </cell>
          <cell r="M77">
            <v>0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BIENBAN"/>
      <sheetName val="TONGHOP"/>
      <sheetName val="CTKTKT"/>
      <sheetName val="TIEUTHU"/>
      <sheetName val="P.CAP"/>
      <sheetName val="THZ"/>
      <sheetName val="CTGT"/>
      <sheetName val="DT"/>
      <sheetName val="TKHO"/>
      <sheetName val="Sheet1"/>
      <sheetName val="KLCV"/>
      <sheetName val="LDTL"/>
      <sheetName val="DMLD"/>
      <sheetName val="BANGMA"/>
      <sheetName val="00000000"/>
      <sheetName val="10000000"/>
      <sheetName val="00000001"/>
      <sheetName val="00000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6">
          <cell r="A6" t="str">
            <v>a</v>
          </cell>
          <cell r="B6" t="str">
            <v>Than côc</v>
          </cell>
        </row>
        <row r="7">
          <cell r="A7" t="str">
            <v>a2a</v>
          </cell>
          <cell r="B7" t="str">
            <v>Côc 2a</v>
          </cell>
          <cell r="C7" t="str">
            <v>Côc 2a</v>
          </cell>
          <cell r="D7">
            <v>690</v>
          </cell>
        </row>
        <row r="8">
          <cell r="A8" t="str">
            <v>a2b</v>
          </cell>
          <cell r="B8" t="str">
            <v>Côc 2b</v>
          </cell>
          <cell r="C8" t="str">
            <v>Côc 2b</v>
          </cell>
          <cell r="D8">
            <v>660</v>
          </cell>
        </row>
        <row r="9">
          <cell r="A9" t="str">
            <v>a3</v>
          </cell>
          <cell r="B9" t="str">
            <v>Côc 3</v>
          </cell>
          <cell r="C9" t="str">
            <v>Côc 3</v>
          </cell>
          <cell r="D9">
            <v>960</v>
          </cell>
          <cell r="E9">
            <v>1070.3</v>
          </cell>
        </row>
        <row r="10">
          <cell r="A10" t="str">
            <v>a4a</v>
          </cell>
          <cell r="B10" t="str">
            <v>Côc 4a</v>
          </cell>
          <cell r="C10" t="str">
            <v>Côc 4a</v>
          </cell>
          <cell r="D10">
            <v>870</v>
          </cell>
          <cell r="E10">
            <v>924</v>
          </cell>
        </row>
        <row r="11">
          <cell r="A11" t="str">
            <v>a4b</v>
          </cell>
          <cell r="B11" t="str">
            <v>Côc 4b</v>
          </cell>
          <cell r="C11" t="str">
            <v>Côc 4b</v>
          </cell>
          <cell r="D11">
            <v>600</v>
          </cell>
        </row>
        <row r="12">
          <cell r="A12" t="str">
            <v>a5a</v>
          </cell>
          <cell r="B12" t="str">
            <v>Côc 5a</v>
          </cell>
          <cell r="C12" t="str">
            <v>Côc 5a</v>
          </cell>
          <cell r="D12">
            <v>760</v>
          </cell>
          <cell r="E12">
            <v>777.7</v>
          </cell>
        </row>
        <row r="13">
          <cell r="A13" t="str">
            <v>a5b</v>
          </cell>
          <cell r="B13" t="str">
            <v>Côc 5b</v>
          </cell>
          <cell r="C13" t="str">
            <v>Côc 5b</v>
          </cell>
          <cell r="D13">
            <v>580</v>
          </cell>
        </row>
        <row r="14">
          <cell r="A14" t="str">
            <v>a6</v>
          </cell>
          <cell r="B14" t="str">
            <v>Côc x«</v>
          </cell>
          <cell r="C14" t="str">
            <v>Côc x«</v>
          </cell>
          <cell r="D14">
            <v>620</v>
          </cell>
          <cell r="E14">
            <v>775.8</v>
          </cell>
          <cell r="I14">
            <v>509.5</v>
          </cell>
        </row>
        <row r="15">
          <cell r="A15" t="str">
            <v>c</v>
          </cell>
          <cell r="B15" t="str">
            <v>Than c¸m</v>
          </cell>
        </row>
        <row r="16">
          <cell r="A16" t="str">
            <v>c2</v>
          </cell>
          <cell r="B16" t="str">
            <v>C¸m 2</v>
          </cell>
          <cell r="C16" t="str">
            <v>C¸m 7</v>
          </cell>
          <cell r="D16">
            <v>395</v>
          </cell>
          <cell r="E16">
            <v>437.9</v>
          </cell>
        </row>
        <row r="17">
          <cell r="A17" t="str">
            <v>c3</v>
          </cell>
          <cell r="B17" t="str">
            <v>C¸m 3</v>
          </cell>
          <cell r="D17">
            <v>367</v>
          </cell>
        </row>
        <row r="18">
          <cell r="A18" t="str">
            <v>c3a</v>
          </cell>
          <cell r="B18" t="str">
            <v>C¸m 3a</v>
          </cell>
          <cell r="C18" t="str">
            <v>C¸m 8/10c (3a)</v>
          </cell>
          <cell r="D18">
            <v>380</v>
          </cell>
          <cell r="E18">
            <v>415.8</v>
          </cell>
          <cell r="F18">
            <v>366.28</v>
          </cell>
        </row>
        <row r="19">
          <cell r="A19" t="str">
            <v>c3b</v>
          </cell>
          <cell r="B19" t="str">
            <v>C¸m 3b</v>
          </cell>
          <cell r="C19" t="str">
            <v>C¸m 8/10c (3b)</v>
          </cell>
          <cell r="D19">
            <v>365</v>
          </cell>
          <cell r="E19">
            <v>415.8</v>
          </cell>
          <cell r="F19">
            <v>352</v>
          </cell>
        </row>
        <row r="20">
          <cell r="A20" t="str">
            <v>c3c</v>
          </cell>
          <cell r="B20" t="str">
            <v>C¸m 3c</v>
          </cell>
          <cell r="C20" t="str">
            <v xml:space="preserve">C¸m 9a </v>
          </cell>
          <cell r="D20">
            <v>355</v>
          </cell>
          <cell r="E20">
            <v>354</v>
          </cell>
          <cell r="F20">
            <v>341.52</v>
          </cell>
        </row>
        <row r="21">
          <cell r="A21" t="str">
            <v>c4</v>
          </cell>
          <cell r="B21" t="str">
            <v>C¸m 4</v>
          </cell>
          <cell r="D21">
            <v>313</v>
          </cell>
        </row>
        <row r="22">
          <cell r="A22" t="str">
            <v>c4a</v>
          </cell>
          <cell r="B22" t="str">
            <v>C¸m 4a</v>
          </cell>
          <cell r="C22" t="str">
            <v xml:space="preserve">C¸m 9b  </v>
          </cell>
          <cell r="D22">
            <v>315</v>
          </cell>
          <cell r="E22">
            <v>340.7</v>
          </cell>
          <cell r="F22">
            <v>301.52</v>
          </cell>
        </row>
        <row r="23">
          <cell r="A23" t="str">
            <v>c4b</v>
          </cell>
          <cell r="B23" t="str">
            <v>C¸m 4b</v>
          </cell>
          <cell r="C23" t="str">
            <v>C¸m 10</v>
          </cell>
          <cell r="D23">
            <v>310</v>
          </cell>
          <cell r="E23">
            <v>306.10000000000002</v>
          </cell>
          <cell r="H23">
            <v>313</v>
          </cell>
          <cell r="I23">
            <v>252.4</v>
          </cell>
        </row>
        <row r="24">
          <cell r="A24" t="str">
            <v>c5</v>
          </cell>
          <cell r="B24" t="str">
            <v>C¸m 5</v>
          </cell>
          <cell r="C24" t="str">
            <v>C¸m 11</v>
          </cell>
          <cell r="D24">
            <v>285</v>
          </cell>
          <cell r="E24">
            <v>242.2</v>
          </cell>
          <cell r="H24">
            <v>287.3</v>
          </cell>
        </row>
        <row r="25">
          <cell r="A25" t="str">
            <v>c6</v>
          </cell>
          <cell r="B25" t="str">
            <v>C¸m 6</v>
          </cell>
          <cell r="D25">
            <v>214</v>
          </cell>
        </row>
        <row r="26">
          <cell r="A26" t="str">
            <v>c6a</v>
          </cell>
          <cell r="B26" t="str">
            <v>C¸m 6a</v>
          </cell>
          <cell r="D26">
            <v>219</v>
          </cell>
        </row>
        <row r="27">
          <cell r="A27" t="str">
            <v>c6b</v>
          </cell>
          <cell r="B27" t="str">
            <v>C¸m 6b</v>
          </cell>
          <cell r="D27">
            <v>209</v>
          </cell>
        </row>
        <row r="28">
          <cell r="A28" t="str">
            <v>c71</v>
          </cell>
          <cell r="B28" t="str">
            <v>C¸m Ak=45,1-50%</v>
          </cell>
          <cell r="D28">
            <v>175</v>
          </cell>
        </row>
        <row r="29">
          <cell r="A29" t="str">
            <v>c72</v>
          </cell>
          <cell r="B29" t="str">
            <v>C¸m Ak=50,1-55%</v>
          </cell>
          <cell r="D29">
            <v>145</v>
          </cell>
        </row>
        <row r="30">
          <cell r="A30" t="str">
            <v>c73</v>
          </cell>
          <cell r="B30" t="str">
            <v>C¸m Ak&gt;55%</v>
          </cell>
          <cell r="D30">
            <v>130</v>
          </cell>
        </row>
        <row r="31">
          <cell r="A31" t="str">
            <v>c8</v>
          </cell>
          <cell r="B31" t="str">
            <v>Côc x« (TCN)</v>
          </cell>
          <cell r="D31">
            <v>525</v>
          </cell>
        </row>
        <row r="32">
          <cell r="A32" t="str">
            <v>c9</v>
          </cell>
          <cell r="B32" t="str">
            <v>Than kh¸c</v>
          </cell>
        </row>
        <row r="33">
          <cell r="A33" t="str">
            <v>nk</v>
          </cell>
          <cell r="B33" t="str">
            <v>Than n/khai</v>
          </cell>
          <cell r="D33">
            <v>205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THanton155"/>
      <sheetName val="Tonghop"/>
      <sheetName val="SCT"/>
      <sheetName val="X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O7" t="str">
            <v>Thµnh tiÒn</v>
          </cell>
        </row>
        <row r="10">
          <cell r="O10">
            <v>52300000</v>
          </cell>
        </row>
        <row r="11">
          <cell r="O11">
            <v>100000</v>
          </cell>
        </row>
        <row r="12">
          <cell r="O12">
            <v>40000000</v>
          </cell>
        </row>
        <row r="13">
          <cell r="O13">
            <v>100000</v>
          </cell>
        </row>
        <row r="14">
          <cell r="O14">
            <v>1000000</v>
          </cell>
        </row>
        <row r="15">
          <cell r="O15">
            <v>10000</v>
          </cell>
        </row>
        <row r="16">
          <cell r="O16">
            <v>40000</v>
          </cell>
        </row>
        <row r="17">
          <cell r="O17">
            <v>10000000</v>
          </cell>
        </row>
        <row r="18">
          <cell r="O18">
            <v>1000000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50000</v>
          </cell>
        </row>
      </sheetData>
      <sheetData sheetId="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N"/>
      <sheetName val="CT"/>
      <sheetName val="NXT"/>
      <sheetName val="Nhap"/>
      <sheetName val="THVT_CD"/>
      <sheetName val="TINH TIEU HAO "/>
      <sheetName val="XXXXXXXX"/>
      <sheetName val="00000000"/>
      <sheetName val="20000000"/>
      <sheetName val="10000000"/>
      <sheetName val="30000000"/>
      <sheetName val="XL4Test5"/>
    </sheetNames>
    <sheetDataSet>
      <sheetData sheetId="0"/>
      <sheetData sheetId="1"/>
      <sheetData sheetId="2" refreshError="1">
        <row r="7">
          <cell r="O7" t="str">
            <v>Thµnh</v>
          </cell>
        </row>
        <row r="8">
          <cell r="O8" t="str">
            <v xml:space="preserve"> tiÒn</v>
          </cell>
        </row>
        <row r="10">
          <cell r="O10">
            <v>5842128.5999999996</v>
          </cell>
        </row>
        <row r="11">
          <cell r="O11">
            <v>872434.87439999986</v>
          </cell>
        </row>
        <row r="12">
          <cell r="O12">
            <v>8794750</v>
          </cell>
        </row>
        <row r="13">
          <cell r="O13">
            <v>157000</v>
          </cell>
        </row>
        <row r="14">
          <cell r="O14">
            <v>6412400</v>
          </cell>
        </row>
        <row r="15">
          <cell r="O15">
            <v>3521280.0000000005</v>
          </cell>
        </row>
        <row r="16">
          <cell r="O16">
            <v>0</v>
          </cell>
        </row>
        <row r="17">
          <cell r="O17">
            <v>300000</v>
          </cell>
        </row>
        <row r="18">
          <cell r="O18">
            <v>300000</v>
          </cell>
        </row>
        <row r="19">
          <cell r="O19">
            <v>462500</v>
          </cell>
        </row>
        <row r="20">
          <cell r="O20">
            <v>71676</v>
          </cell>
        </row>
        <row r="21">
          <cell r="O21">
            <v>196000</v>
          </cell>
        </row>
        <row r="22">
          <cell r="O22">
            <v>110000</v>
          </cell>
        </row>
        <row r="23">
          <cell r="O23">
            <v>107084</v>
          </cell>
        </row>
        <row r="24">
          <cell r="O24">
            <v>5114128.5</v>
          </cell>
        </row>
        <row r="25">
          <cell r="O25">
            <v>36464990</v>
          </cell>
        </row>
        <row r="26">
          <cell r="O26">
            <v>7406320</v>
          </cell>
        </row>
        <row r="27">
          <cell r="O27">
            <v>2177133</v>
          </cell>
        </row>
        <row r="28">
          <cell r="O28">
            <v>8867589</v>
          </cell>
        </row>
        <row r="29">
          <cell r="O29">
            <v>513700</v>
          </cell>
        </row>
        <row r="30">
          <cell r="O30">
            <v>0</v>
          </cell>
        </row>
        <row r="31">
          <cell r="O31">
            <v>215200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142000</v>
          </cell>
        </row>
        <row r="35">
          <cell r="O35">
            <v>25909335</v>
          </cell>
        </row>
        <row r="36">
          <cell r="O36">
            <v>4650480</v>
          </cell>
        </row>
        <row r="37">
          <cell r="O37">
            <v>1367037</v>
          </cell>
        </row>
        <row r="38">
          <cell r="O38">
            <v>5086834</v>
          </cell>
        </row>
        <row r="39">
          <cell r="O39">
            <v>300000</v>
          </cell>
        </row>
        <row r="40">
          <cell r="O40">
            <v>0</v>
          </cell>
        </row>
        <row r="41">
          <cell r="O41">
            <v>300000</v>
          </cell>
        </row>
        <row r="42">
          <cell r="O42">
            <v>196000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426000</v>
          </cell>
        </row>
        <row r="46">
          <cell r="O46">
            <v>10895100</v>
          </cell>
        </row>
        <row r="47">
          <cell r="O47">
            <v>4835079</v>
          </cell>
        </row>
        <row r="48">
          <cell r="O48">
            <v>55500</v>
          </cell>
        </row>
        <row r="49">
          <cell r="O49">
            <v>220000</v>
          </cell>
        </row>
        <row r="50">
          <cell r="O50">
            <v>124931.4</v>
          </cell>
        </row>
        <row r="51">
          <cell r="O51">
            <v>75000</v>
          </cell>
        </row>
        <row r="52">
          <cell r="O52">
            <v>0</v>
          </cell>
        </row>
        <row r="53">
          <cell r="O53">
            <v>1027400</v>
          </cell>
        </row>
        <row r="54">
          <cell r="O54">
            <v>6877000</v>
          </cell>
        </row>
        <row r="55">
          <cell r="O55">
            <v>23749980</v>
          </cell>
        </row>
        <row r="56">
          <cell r="O56">
            <v>8488260</v>
          </cell>
        </row>
        <row r="57">
          <cell r="O57">
            <v>15012397.054545457</v>
          </cell>
        </row>
        <row r="58">
          <cell r="O58">
            <v>69404508</v>
          </cell>
        </row>
        <row r="59">
          <cell r="O59">
            <v>9241305.5999999996</v>
          </cell>
        </row>
        <row r="60">
          <cell r="O60">
            <v>11399056</v>
          </cell>
        </row>
        <row r="61">
          <cell r="O61">
            <v>14599000</v>
          </cell>
        </row>
        <row r="62">
          <cell r="O62">
            <v>2240000</v>
          </cell>
        </row>
        <row r="63">
          <cell r="O63">
            <v>3500000</v>
          </cell>
        </row>
        <row r="64">
          <cell r="O64">
            <v>8600000</v>
          </cell>
        </row>
        <row r="65">
          <cell r="O65">
            <v>16858478</v>
          </cell>
        </row>
        <row r="66">
          <cell r="O66">
            <v>9080561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uan1"/>
      <sheetName val="CDFS"/>
      <sheetName val="Sheet2"/>
      <sheetName val="loc"/>
      <sheetName val="Sheet1"/>
      <sheetName val="CDPS PL"/>
      <sheetName val="Dulie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K1" t="str">
            <v>USD</v>
          </cell>
        </row>
        <row r="2">
          <cell r="K2">
            <v>8.2899999999999991</v>
          </cell>
        </row>
        <row r="3">
          <cell r="K3">
            <v>0.25</v>
          </cell>
        </row>
        <row r="4">
          <cell r="K4">
            <v>115.87</v>
          </cell>
        </row>
        <row r="5">
          <cell r="K5">
            <v>3.48</v>
          </cell>
        </row>
        <row r="6">
          <cell r="K6">
            <v>27.89</v>
          </cell>
        </row>
        <row r="7">
          <cell r="K7">
            <v>0.93</v>
          </cell>
        </row>
        <row r="8">
          <cell r="K8">
            <v>60.5</v>
          </cell>
        </row>
        <row r="9">
          <cell r="K9">
            <v>123.68</v>
          </cell>
        </row>
        <row r="10">
          <cell r="K10">
            <v>12.37</v>
          </cell>
        </row>
        <row r="11">
          <cell r="K11">
            <v>39.04</v>
          </cell>
        </row>
        <row r="12">
          <cell r="K12">
            <v>1.17</v>
          </cell>
        </row>
        <row r="13">
          <cell r="K13">
            <v>29.06</v>
          </cell>
        </row>
        <row r="14">
          <cell r="K14">
            <v>0.87</v>
          </cell>
        </row>
        <row r="15">
          <cell r="K15">
            <v>3.56</v>
          </cell>
        </row>
        <row r="16">
          <cell r="K16">
            <v>19.8</v>
          </cell>
        </row>
        <row r="17">
          <cell r="K17">
            <v>1.98</v>
          </cell>
        </row>
        <row r="18">
          <cell r="K18">
            <v>23.13</v>
          </cell>
        </row>
        <row r="19">
          <cell r="K19">
            <v>19.07</v>
          </cell>
        </row>
        <row r="20">
          <cell r="K20">
            <v>0.56999999999999995</v>
          </cell>
        </row>
        <row r="21">
          <cell r="K21">
            <v>27.74</v>
          </cell>
        </row>
        <row r="22">
          <cell r="K22">
            <v>2.77</v>
          </cell>
        </row>
        <row r="23">
          <cell r="K23">
            <v>11.96</v>
          </cell>
        </row>
        <row r="24">
          <cell r="K24">
            <v>34.21</v>
          </cell>
        </row>
        <row r="25">
          <cell r="K25">
            <v>1.03</v>
          </cell>
        </row>
        <row r="26">
          <cell r="K26">
            <v>8.5399999999999991</v>
          </cell>
        </row>
        <row r="27">
          <cell r="K27">
            <v>0.85</v>
          </cell>
        </row>
        <row r="28">
          <cell r="K28">
            <v>27.05</v>
          </cell>
        </row>
        <row r="29">
          <cell r="K29">
            <v>0.81</v>
          </cell>
        </row>
        <row r="30">
          <cell r="K30">
            <v>5.53</v>
          </cell>
        </row>
        <row r="31">
          <cell r="K31">
            <v>0.17</v>
          </cell>
        </row>
        <row r="32">
          <cell r="K32">
            <v>54.8</v>
          </cell>
        </row>
        <row r="33">
          <cell r="K33">
            <v>5.48</v>
          </cell>
        </row>
        <row r="34">
          <cell r="K34">
            <v>28.47</v>
          </cell>
        </row>
        <row r="35">
          <cell r="K35">
            <v>1.42</v>
          </cell>
        </row>
        <row r="36">
          <cell r="K36">
            <v>9.5399999999999991</v>
          </cell>
        </row>
        <row r="37">
          <cell r="K37">
            <v>0.28999999999999998</v>
          </cell>
        </row>
        <row r="38">
          <cell r="K38">
            <v>18.86</v>
          </cell>
        </row>
        <row r="39">
          <cell r="K39">
            <v>18.66</v>
          </cell>
        </row>
        <row r="40">
          <cell r="K40">
            <v>0.56000000000000005</v>
          </cell>
        </row>
        <row r="41">
          <cell r="K41">
            <v>28.68</v>
          </cell>
        </row>
        <row r="42">
          <cell r="K42">
            <v>0.86</v>
          </cell>
        </row>
        <row r="43">
          <cell r="K43">
            <v>23.43</v>
          </cell>
        </row>
        <row r="44">
          <cell r="K44">
            <v>0.7</v>
          </cell>
        </row>
        <row r="45">
          <cell r="K45">
            <v>14.44</v>
          </cell>
        </row>
        <row r="46">
          <cell r="K46">
            <v>0.43</v>
          </cell>
        </row>
        <row r="47">
          <cell r="K47">
            <v>11.27</v>
          </cell>
        </row>
        <row r="48">
          <cell r="K48">
            <v>1.02</v>
          </cell>
        </row>
        <row r="49">
          <cell r="K49">
            <v>11.68</v>
          </cell>
        </row>
        <row r="50">
          <cell r="K50">
            <v>0.35</v>
          </cell>
        </row>
        <row r="51">
          <cell r="K51">
            <v>6.12</v>
          </cell>
        </row>
        <row r="52">
          <cell r="K52">
            <v>0.18</v>
          </cell>
        </row>
        <row r="53">
          <cell r="K53">
            <v>38.01</v>
          </cell>
        </row>
        <row r="54">
          <cell r="K54">
            <v>1.1399999999999999</v>
          </cell>
        </row>
        <row r="55">
          <cell r="K55">
            <v>220.04</v>
          </cell>
        </row>
        <row r="56">
          <cell r="K56">
            <v>9.07</v>
          </cell>
        </row>
        <row r="57">
          <cell r="K57">
            <v>3319.93</v>
          </cell>
        </row>
        <row r="58">
          <cell r="K58">
            <v>2300</v>
          </cell>
        </row>
        <row r="59">
          <cell r="K59">
            <v>500</v>
          </cell>
        </row>
        <row r="60">
          <cell r="K60">
            <v>4105.01</v>
          </cell>
        </row>
        <row r="61">
          <cell r="K61">
            <v>13.82</v>
          </cell>
        </row>
        <row r="62">
          <cell r="K62">
            <v>0.41</v>
          </cell>
        </row>
        <row r="63">
          <cell r="K63">
            <v>9.61</v>
          </cell>
        </row>
        <row r="64">
          <cell r="K64">
            <v>0.28999999999999998</v>
          </cell>
        </row>
        <row r="65">
          <cell r="K65">
            <v>31.94</v>
          </cell>
        </row>
        <row r="66">
          <cell r="K66">
            <v>3.19</v>
          </cell>
        </row>
        <row r="67">
          <cell r="K67">
            <v>158.91999999999999</v>
          </cell>
        </row>
        <row r="68">
          <cell r="K68">
            <v>6.46</v>
          </cell>
        </row>
        <row r="69">
          <cell r="K69">
            <v>355.87</v>
          </cell>
        </row>
        <row r="70">
          <cell r="K70">
            <v>2338.41</v>
          </cell>
        </row>
        <row r="71">
          <cell r="K71">
            <v>185.19</v>
          </cell>
        </row>
        <row r="72">
          <cell r="K72">
            <v>5.56</v>
          </cell>
        </row>
        <row r="73">
          <cell r="K73">
            <v>335.2</v>
          </cell>
        </row>
        <row r="74">
          <cell r="K74">
            <v>33.58</v>
          </cell>
        </row>
        <row r="75">
          <cell r="K75">
            <v>462.63</v>
          </cell>
        </row>
        <row r="76">
          <cell r="K76">
            <v>254.04</v>
          </cell>
        </row>
        <row r="77">
          <cell r="K77">
            <v>25.4</v>
          </cell>
        </row>
        <row r="78">
          <cell r="K78">
            <v>2588.19</v>
          </cell>
        </row>
        <row r="79">
          <cell r="K79">
            <v>258.82</v>
          </cell>
        </row>
        <row r="80">
          <cell r="K80">
            <v>119.06</v>
          </cell>
        </row>
        <row r="81">
          <cell r="K81">
            <v>11.91</v>
          </cell>
        </row>
        <row r="82">
          <cell r="K82">
            <v>281.98</v>
          </cell>
        </row>
        <row r="83">
          <cell r="K83">
            <v>28.2</v>
          </cell>
        </row>
        <row r="84">
          <cell r="K84">
            <v>186.24</v>
          </cell>
        </row>
        <row r="85">
          <cell r="K85">
            <v>7.55</v>
          </cell>
        </row>
        <row r="86">
          <cell r="K86">
            <v>269.93</v>
          </cell>
        </row>
        <row r="87">
          <cell r="K87">
            <v>44.2</v>
          </cell>
        </row>
        <row r="88">
          <cell r="K88">
            <v>4.42</v>
          </cell>
        </row>
        <row r="89">
          <cell r="K89">
            <v>355.87</v>
          </cell>
        </row>
        <row r="90">
          <cell r="K90">
            <v>11.55</v>
          </cell>
        </row>
        <row r="91">
          <cell r="K91">
            <v>14234.88</v>
          </cell>
        </row>
        <row r="92">
          <cell r="K92">
            <v>11000</v>
          </cell>
        </row>
        <row r="93">
          <cell r="K93">
            <v>5.41</v>
          </cell>
        </row>
        <row r="94">
          <cell r="K94">
            <v>195.41</v>
          </cell>
        </row>
        <row r="95">
          <cell r="K95">
            <v>19.93</v>
          </cell>
        </row>
        <row r="96">
          <cell r="K96">
            <v>10.68</v>
          </cell>
        </row>
        <row r="97">
          <cell r="K97">
            <v>19.93</v>
          </cell>
        </row>
        <row r="98">
          <cell r="K98">
            <v>4270.46</v>
          </cell>
        </row>
        <row r="99">
          <cell r="K99">
            <v>2750.33</v>
          </cell>
        </row>
        <row r="100">
          <cell r="K100">
            <v>2800</v>
          </cell>
        </row>
        <row r="101">
          <cell r="K101">
            <v>2767.1</v>
          </cell>
        </row>
        <row r="102">
          <cell r="K102">
            <v>14234.88</v>
          </cell>
        </row>
        <row r="103">
          <cell r="K103">
            <v>2135.23</v>
          </cell>
        </row>
        <row r="104">
          <cell r="K104">
            <v>3558.72</v>
          </cell>
        </row>
        <row r="105">
          <cell r="K105">
            <v>32460.91</v>
          </cell>
        </row>
        <row r="106">
          <cell r="K106">
            <v>55.81</v>
          </cell>
        </row>
        <row r="107">
          <cell r="K107">
            <v>5.58</v>
          </cell>
        </row>
        <row r="108">
          <cell r="K108">
            <v>7.12</v>
          </cell>
        </row>
        <row r="109">
          <cell r="K109">
            <v>50.55</v>
          </cell>
        </row>
        <row r="110">
          <cell r="K110">
            <v>5.05</v>
          </cell>
        </row>
        <row r="111">
          <cell r="K111">
            <v>7378.95</v>
          </cell>
        </row>
        <row r="112">
          <cell r="K112">
            <v>1.85</v>
          </cell>
        </row>
        <row r="113">
          <cell r="K113">
            <v>41.41</v>
          </cell>
        </row>
        <row r="114">
          <cell r="K114">
            <v>36.729999999999997</v>
          </cell>
        </row>
        <row r="115">
          <cell r="K115">
            <v>16.010000000000002</v>
          </cell>
        </row>
        <row r="116">
          <cell r="K116">
            <v>1.07</v>
          </cell>
        </row>
        <row r="117">
          <cell r="K117">
            <v>17.079999999999998</v>
          </cell>
        </row>
        <row r="118">
          <cell r="K118">
            <v>4.2699999999999996</v>
          </cell>
        </row>
        <row r="119">
          <cell r="K119">
            <v>19.93</v>
          </cell>
        </row>
        <row r="120">
          <cell r="K120">
            <v>2.14</v>
          </cell>
        </row>
        <row r="121">
          <cell r="K121">
            <v>9.27</v>
          </cell>
        </row>
        <row r="122">
          <cell r="K122">
            <v>196.95</v>
          </cell>
        </row>
        <row r="123">
          <cell r="K123">
            <v>9.82</v>
          </cell>
        </row>
        <row r="124">
          <cell r="K124">
            <v>11.96</v>
          </cell>
        </row>
        <row r="125">
          <cell r="K125">
            <v>9.7100000000000009</v>
          </cell>
        </row>
        <row r="126">
          <cell r="K126">
            <v>0.97</v>
          </cell>
        </row>
        <row r="127">
          <cell r="K127">
            <v>16.37</v>
          </cell>
        </row>
        <row r="128">
          <cell r="K128">
            <v>22.78</v>
          </cell>
        </row>
        <row r="129">
          <cell r="K129">
            <v>58.6</v>
          </cell>
        </row>
        <row r="130">
          <cell r="K130">
            <v>1.76</v>
          </cell>
        </row>
        <row r="131">
          <cell r="K131">
            <v>1.99</v>
          </cell>
        </row>
        <row r="132">
          <cell r="K132">
            <v>48.37</v>
          </cell>
        </row>
        <row r="133">
          <cell r="K133">
            <v>1.45</v>
          </cell>
        </row>
        <row r="134">
          <cell r="K134">
            <v>40.83</v>
          </cell>
        </row>
        <row r="135">
          <cell r="K135">
            <v>4.0999999999999996</v>
          </cell>
        </row>
        <row r="136">
          <cell r="K136">
            <v>52.38</v>
          </cell>
        </row>
        <row r="137">
          <cell r="K137">
            <v>2.56</v>
          </cell>
        </row>
        <row r="138">
          <cell r="K138">
            <v>6.62</v>
          </cell>
        </row>
        <row r="139">
          <cell r="K139">
            <v>6.41</v>
          </cell>
        </row>
        <row r="140">
          <cell r="K140">
            <v>67.72</v>
          </cell>
        </row>
        <row r="141">
          <cell r="K141">
            <v>2.0299999999999998</v>
          </cell>
        </row>
        <row r="142">
          <cell r="K142">
            <v>3.99</v>
          </cell>
        </row>
        <row r="143">
          <cell r="K143">
            <v>1.39</v>
          </cell>
        </row>
        <row r="144">
          <cell r="K144">
            <v>0.14000000000000001</v>
          </cell>
        </row>
        <row r="145">
          <cell r="K145">
            <v>3.56</v>
          </cell>
        </row>
        <row r="146">
          <cell r="K146">
            <v>5.91</v>
          </cell>
        </row>
        <row r="147">
          <cell r="K147">
            <v>3377.07</v>
          </cell>
        </row>
        <row r="148">
          <cell r="K148">
            <v>2300</v>
          </cell>
        </row>
        <row r="149">
          <cell r="K149">
            <v>500</v>
          </cell>
        </row>
        <row r="150">
          <cell r="K150">
            <v>164.27</v>
          </cell>
        </row>
        <row r="151">
          <cell r="K151">
            <v>6.6</v>
          </cell>
        </row>
        <row r="152">
          <cell r="K152">
            <v>355.87</v>
          </cell>
        </row>
        <row r="153">
          <cell r="K153">
            <v>71.17</v>
          </cell>
        </row>
        <row r="154">
          <cell r="K154">
            <v>30.8</v>
          </cell>
        </row>
        <row r="155">
          <cell r="K155">
            <v>3.08</v>
          </cell>
        </row>
        <row r="156">
          <cell r="K156">
            <v>20.25</v>
          </cell>
        </row>
        <row r="157">
          <cell r="K157">
            <v>2.02</v>
          </cell>
        </row>
        <row r="158">
          <cell r="K158">
            <v>53.9</v>
          </cell>
        </row>
        <row r="159">
          <cell r="K159">
            <v>1.62</v>
          </cell>
        </row>
        <row r="160">
          <cell r="K160">
            <v>398.02</v>
          </cell>
        </row>
        <row r="161">
          <cell r="K161">
            <v>11.94</v>
          </cell>
        </row>
        <row r="162">
          <cell r="K162">
            <v>281.81</v>
          </cell>
        </row>
        <row r="163">
          <cell r="K163">
            <v>238.12</v>
          </cell>
        </row>
        <row r="164">
          <cell r="K164">
            <v>23.81</v>
          </cell>
        </row>
        <row r="165">
          <cell r="K165">
            <v>395.68</v>
          </cell>
        </row>
        <row r="166">
          <cell r="K166">
            <v>39.57</v>
          </cell>
        </row>
        <row r="167">
          <cell r="K167">
            <v>74.349999999999994</v>
          </cell>
        </row>
        <row r="168">
          <cell r="K168">
            <v>2.23</v>
          </cell>
        </row>
        <row r="169">
          <cell r="K169">
            <v>324.77999999999997</v>
          </cell>
        </row>
        <row r="170">
          <cell r="K170">
            <v>9.74</v>
          </cell>
        </row>
        <row r="171">
          <cell r="K171">
            <v>543.74</v>
          </cell>
        </row>
        <row r="172">
          <cell r="K172">
            <v>54.37</v>
          </cell>
        </row>
        <row r="173">
          <cell r="K173">
            <v>61.28</v>
          </cell>
        </row>
        <row r="174">
          <cell r="K174">
            <v>6.13</v>
          </cell>
        </row>
        <row r="175">
          <cell r="K175">
            <v>3252.25</v>
          </cell>
        </row>
        <row r="176">
          <cell r="K176">
            <v>3577.47</v>
          </cell>
        </row>
        <row r="177">
          <cell r="K177">
            <v>126.82</v>
          </cell>
        </row>
        <row r="178">
          <cell r="K178">
            <v>12.68</v>
          </cell>
        </row>
        <row r="179">
          <cell r="K179">
            <v>189.81</v>
          </cell>
        </row>
        <row r="180">
          <cell r="K180">
            <v>313.63</v>
          </cell>
        </row>
        <row r="181">
          <cell r="K181">
            <v>31.36</v>
          </cell>
        </row>
        <row r="182">
          <cell r="K182">
            <v>10.149466192170818</v>
          </cell>
        </row>
        <row r="183">
          <cell r="K183">
            <v>69.47</v>
          </cell>
        </row>
        <row r="184">
          <cell r="K184">
            <v>1067.6199999999999</v>
          </cell>
        </row>
        <row r="185">
          <cell r="K185">
            <v>4982.21</v>
          </cell>
        </row>
        <row r="186">
          <cell r="K186">
            <v>11605.43</v>
          </cell>
        </row>
        <row r="187">
          <cell r="K187">
            <v>3558.72</v>
          </cell>
        </row>
        <row r="188">
          <cell r="K188">
            <v>2801.79</v>
          </cell>
        </row>
        <row r="189">
          <cell r="K189">
            <v>6591.44</v>
          </cell>
        </row>
        <row r="190">
          <cell r="K190">
            <v>12.19</v>
          </cell>
        </row>
        <row r="191">
          <cell r="K191">
            <v>34.270000000000003</v>
          </cell>
        </row>
        <row r="192">
          <cell r="K192">
            <v>3.43</v>
          </cell>
        </row>
        <row r="193">
          <cell r="K193">
            <v>2.85</v>
          </cell>
        </row>
        <row r="194">
          <cell r="K194">
            <v>10.75</v>
          </cell>
        </row>
        <row r="195">
          <cell r="K195">
            <v>8.57</v>
          </cell>
        </row>
        <row r="196">
          <cell r="K196">
            <v>0.26</v>
          </cell>
        </row>
        <row r="197">
          <cell r="K197">
            <v>5.86</v>
          </cell>
        </row>
        <row r="198">
          <cell r="K198">
            <v>0.26</v>
          </cell>
        </row>
        <row r="199">
          <cell r="K199">
            <v>19.02</v>
          </cell>
        </row>
        <row r="200">
          <cell r="K200">
            <v>0.56999999999999995</v>
          </cell>
        </row>
        <row r="201">
          <cell r="K201">
            <v>5.05</v>
          </cell>
        </row>
        <row r="202">
          <cell r="K202">
            <v>14.23</v>
          </cell>
        </row>
        <row r="203">
          <cell r="K203">
            <v>39.15</v>
          </cell>
        </row>
        <row r="204">
          <cell r="K204">
            <v>3.7</v>
          </cell>
        </row>
        <row r="205">
          <cell r="K205">
            <v>13.89</v>
          </cell>
        </row>
        <row r="206">
          <cell r="K206">
            <v>0.69</v>
          </cell>
        </row>
        <row r="207">
          <cell r="K207">
            <v>159.93</v>
          </cell>
        </row>
        <row r="208">
          <cell r="K208">
            <v>8</v>
          </cell>
        </row>
        <row r="209">
          <cell r="K209">
            <v>33.799999999999997</v>
          </cell>
        </row>
        <row r="210">
          <cell r="K210">
            <v>19.93</v>
          </cell>
        </row>
        <row r="211">
          <cell r="K211">
            <v>33.17</v>
          </cell>
        </row>
        <row r="212">
          <cell r="K212">
            <v>1</v>
          </cell>
        </row>
        <row r="213">
          <cell r="K213">
            <v>31.1</v>
          </cell>
        </row>
        <row r="214">
          <cell r="K214">
            <v>0.93</v>
          </cell>
        </row>
        <row r="215">
          <cell r="K215">
            <v>56.65</v>
          </cell>
        </row>
        <row r="216">
          <cell r="K216">
            <v>5.62</v>
          </cell>
        </row>
        <row r="217">
          <cell r="K217">
            <v>13.95</v>
          </cell>
        </row>
        <row r="218">
          <cell r="K218">
            <v>12.07</v>
          </cell>
        </row>
        <row r="219">
          <cell r="K219">
            <v>1.1000000000000001</v>
          </cell>
        </row>
        <row r="220">
          <cell r="K220">
            <v>27.97</v>
          </cell>
        </row>
        <row r="221">
          <cell r="K221">
            <v>4.2699999999999996</v>
          </cell>
        </row>
        <row r="222">
          <cell r="K222">
            <v>11.53</v>
          </cell>
        </row>
        <row r="223">
          <cell r="K223">
            <v>44.05</v>
          </cell>
        </row>
        <row r="224">
          <cell r="K224">
            <v>88.73</v>
          </cell>
        </row>
        <row r="225">
          <cell r="K225">
            <v>4.43</v>
          </cell>
        </row>
        <row r="226">
          <cell r="K226">
            <v>5.34</v>
          </cell>
        </row>
        <row r="227">
          <cell r="K227">
            <v>11.57</v>
          </cell>
        </row>
        <row r="228">
          <cell r="K228">
            <v>0.25</v>
          </cell>
        </row>
        <row r="229">
          <cell r="K229">
            <v>0.71</v>
          </cell>
        </row>
        <row r="230">
          <cell r="K230">
            <v>3.88</v>
          </cell>
        </row>
        <row r="231">
          <cell r="K231">
            <v>0.12</v>
          </cell>
        </row>
        <row r="232">
          <cell r="K232">
            <v>5.12</v>
          </cell>
        </row>
        <row r="233">
          <cell r="K233">
            <v>174.25</v>
          </cell>
        </row>
        <row r="234">
          <cell r="K234">
            <v>5.85</v>
          </cell>
        </row>
        <row r="235">
          <cell r="K235">
            <v>71.89</v>
          </cell>
        </row>
        <row r="236">
          <cell r="K236">
            <v>9.61</v>
          </cell>
        </row>
        <row r="237">
          <cell r="K237">
            <v>68.8</v>
          </cell>
        </row>
        <row r="238">
          <cell r="K238">
            <v>3.44</v>
          </cell>
        </row>
        <row r="239">
          <cell r="K239">
            <v>31.03</v>
          </cell>
        </row>
        <row r="240">
          <cell r="K240">
            <v>3.1</v>
          </cell>
        </row>
        <row r="241">
          <cell r="K241">
            <v>283.92</v>
          </cell>
        </row>
        <row r="242">
          <cell r="K242">
            <v>28.39</v>
          </cell>
        </row>
        <row r="243">
          <cell r="K243">
            <v>229.41</v>
          </cell>
        </row>
        <row r="244">
          <cell r="K244">
            <v>22.94</v>
          </cell>
        </row>
        <row r="245">
          <cell r="K245">
            <v>361.57</v>
          </cell>
        </row>
        <row r="246">
          <cell r="K246">
            <v>36.159999999999997</v>
          </cell>
        </row>
        <row r="247">
          <cell r="K247">
            <v>233.42</v>
          </cell>
        </row>
        <row r="248">
          <cell r="K248">
            <v>23.34</v>
          </cell>
        </row>
        <row r="249">
          <cell r="K249">
            <v>241.65</v>
          </cell>
        </row>
        <row r="250">
          <cell r="K250">
            <v>221.88</v>
          </cell>
        </row>
        <row r="251">
          <cell r="K251">
            <v>500</v>
          </cell>
        </row>
        <row r="252">
          <cell r="K252">
            <v>2300</v>
          </cell>
        </row>
        <row r="253">
          <cell r="K253">
            <v>3461.83</v>
          </cell>
        </row>
        <row r="254">
          <cell r="K254">
            <v>5.69</v>
          </cell>
        </row>
        <row r="255">
          <cell r="K255">
            <v>2360.79</v>
          </cell>
        </row>
        <row r="256">
          <cell r="K256">
            <v>4270.46</v>
          </cell>
        </row>
        <row r="257">
          <cell r="K257">
            <v>4475.18</v>
          </cell>
        </row>
        <row r="258">
          <cell r="K258">
            <v>2846.98</v>
          </cell>
        </row>
        <row r="259">
          <cell r="K259">
            <v>7117.44</v>
          </cell>
        </row>
        <row r="260">
          <cell r="K260">
            <v>3558.72</v>
          </cell>
        </row>
        <row r="261">
          <cell r="K261">
            <v>2800</v>
          </cell>
        </row>
        <row r="262">
          <cell r="K262">
            <v>355.87</v>
          </cell>
        </row>
        <row r="263">
          <cell r="K263">
            <v>62.11</v>
          </cell>
        </row>
        <row r="264">
          <cell r="K264">
            <v>6.21</v>
          </cell>
        </row>
        <row r="265">
          <cell r="K265">
            <v>9.11</v>
          </cell>
        </row>
        <row r="266">
          <cell r="K266">
            <v>141.80000000000001</v>
          </cell>
        </row>
        <row r="267">
          <cell r="K267">
            <v>14.18</v>
          </cell>
        </row>
        <row r="268">
          <cell r="K268">
            <v>4.9800000000000004</v>
          </cell>
        </row>
        <row r="269">
          <cell r="K269">
            <v>151.74</v>
          </cell>
        </row>
        <row r="270">
          <cell r="K270">
            <v>5.61</v>
          </cell>
        </row>
        <row r="271">
          <cell r="K271">
            <v>60.05</v>
          </cell>
        </row>
        <row r="272">
          <cell r="K272">
            <v>6</v>
          </cell>
        </row>
        <row r="273">
          <cell r="K273">
            <v>1.57</v>
          </cell>
        </row>
        <row r="274">
          <cell r="K274">
            <v>40.75</v>
          </cell>
        </row>
        <row r="275">
          <cell r="K275">
            <v>2.0299999999999998</v>
          </cell>
        </row>
        <row r="276">
          <cell r="K276">
            <v>9.7100000000000009</v>
          </cell>
        </row>
        <row r="277">
          <cell r="K277">
            <v>0.97</v>
          </cell>
        </row>
        <row r="278">
          <cell r="K278">
            <v>11.39</v>
          </cell>
        </row>
        <row r="279">
          <cell r="K279">
            <v>33.89</v>
          </cell>
        </row>
        <row r="280">
          <cell r="K280">
            <v>1.69</v>
          </cell>
        </row>
        <row r="281">
          <cell r="K281">
            <v>67.69</v>
          </cell>
        </row>
        <row r="282">
          <cell r="K282">
            <v>2.06</v>
          </cell>
        </row>
        <row r="283">
          <cell r="K283">
            <v>80.61</v>
          </cell>
        </row>
        <row r="284">
          <cell r="K284">
            <v>2.42</v>
          </cell>
        </row>
        <row r="285">
          <cell r="K285">
            <v>6.83</v>
          </cell>
        </row>
        <row r="286">
          <cell r="K286">
            <v>12.39</v>
          </cell>
        </row>
        <row r="287">
          <cell r="K287">
            <v>1.1399999999999999</v>
          </cell>
        </row>
        <row r="288">
          <cell r="K288">
            <v>2.85</v>
          </cell>
        </row>
        <row r="289">
          <cell r="K289">
            <v>59.83</v>
          </cell>
        </row>
        <row r="290">
          <cell r="K290">
            <v>5.98</v>
          </cell>
        </row>
        <row r="291">
          <cell r="K291">
            <v>33.89</v>
          </cell>
        </row>
        <row r="292">
          <cell r="K292">
            <v>1.69</v>
          </cell>
        </row>
        <row r="293">
          <cell r="K293">
            <v>25.54</v>
          </cell>
        </row>
        <row r="294">
          <cell r="K294">
            <v>0.79</v>
          </cell>
        </row>
        <row r="295">
          <cell r="K295">
            <v>10.39</v>
          </cell>
        </row>
        <row r="296">
          <cell r="K296">
            <v>1426.54</v>
          </cell>
        </row>
        <row r="297">
          <cell r="K297">
            <v>2934.14</v>
          </cell>
        </row>
        <row r="298">
          <cell r="K298">
            <v>270.45999999999998</v>
          </cell>
        </row>
        <row r="299">
          <cell r="K299">
            <v>145.56</v>
          </cell>
        </row>
        <row r="300">
          <cell r="K300">
            <v>14.56</v>
          </cell>
        </row>
        <row r="301">
          <cell r="K301">
            <v>39.43</v>
          </cell>
        </row>
        <row r="302">
          <cell r="K302">
            <v>424.01</v>
          </cell>
        </row>
        <row r="303">
          <cell r="K303">
            <v>42.4</v>
          </cell>
        </row>
        <row r="304">
          <cell r="K304">
            <v>498.22</v>
          </cell>
        </row>
        <row r="305">
          <cell r="K305">
            <v>3007.59</v>
          </cell>
        </row>
        <row r="306">
          <cell r="K306">
            <v>16.61</v>
          </cell>
        </row>
        <row r="307">
          <cell r="K307">
            <v>176.39</v>
          </cell>
        </row>
        <row r="308">
          <cell r="K308">
            <v>4.96</v>
          </cell>
        </row>
        <row r="309">
          <cell r="K309">
            <v>35.520000000000003</v>
          </cell>
        </row>
        <row r="310">
          <cell r="K310">
            <v>3.55</v>
          </cell>
        </row>
        <row r="311">
          <cell r="K311">
            <v>31.99</v>
          </cell>
        </row>
        <row r="312">
          <cell r="K312">
            <v>2.72</v>
          </cell>
        </row>
        <row r="313">
          <cell r="K313">
            <v>34.590000000000003</v>
          </cell>
        </row>
        <row r="314">
          <cell r="K314">
            <v>58.23</v>
          </cell>
        </row>
        <row r="315">
          <cell r="K315">
            <v>5.82</v>
          </cell>
        </row>
        <row r="316">
          <cell r="K316">
            <v>106.76</v>
          </cell>
        </row>
        <row r="317">
          <cell r="K317">
            <v>209.08</v>
          </cell>
        </row>
        <row r="318">
          <cell r="K318">
            <v>20.91</v>
          </cell>
        </row>
        <row r="319">
          <cell r="K319">
            <v>284.25</v>
          </cell>
        </row>
        <row r="320">
          <cell r="K320">
            <v>28.43</v>
          </cell>
        </row>
        <row r="321">
          <cell r="K321">
            <v>41.71</v>
          </cell>
        </row>
        <row r="322">
          <cell r="K322">
            <v>120.97</v>
          </cell>
        </row>
        <row r="323">
          <cell r="K323">
            <v>4.88</v>
          </cell>
        </row>
        <row r="324">
          <cell r="K324">
            <v>238.88</v>
          </cell>
        </row>
        <row r="325">
          <cell r="K325">
            <v>4.4800000000000004</v>
          </cell>
        </row>
        <row r="326">
          <cell r="K326">
            <v>0.51</v>
          </cell>
        </row>
        <row r="327">
          <cell r="K327">
            <v>3558.72</v>
          </cell>
        </row>
        <row r="328">
          <cell r="K328">
            <v>3268.6</v>
          </cell>
        </row>
        <row r="329">
          <cell r="K329">
            <v>2532.66</v>
          </cell>
        </row>
        <row r="330">
          <cell r="K330">
            <v>4.5</v>
          </cell>
        </row>
        <row r="331">
          <cell r="K331">
            <v>0.5</v>
          </cell>
        </row>
        <row r="332">
          <cell r="K332">
            <v>13488.43</v>
          </cell>
        </row>
        <row r="333">
          <cell r="K333">
            <v>16.04</v>
          </cell>
        </row>
        <row r="334">
          <cell r="K334">
            <v>1.78</v>
          </cell>
        </row>
        <row r="335">
          <cell r="K335">
            <v>49.96</v>
          </cell>
        </row>
        <row r="336">
          <cell r="K336">
            <v>49.46</v>
          </cell>
        </row>
        <row r="337">
          <cell r="K337">
            <v>0.5</v>
          </cell>
        </row>
        <row r="338">
          <cell r="K338">
            <v>7147.11</v>
          </cell>
        </row>
        <row r="339">
          <cell r="K339">
            <v>16.04</v>
          </cell>
        </row>
        <row r="340">
          <cell r="K340">
            <v>1.78</v>
          </cell>
        </row>
        <row r="341">
          <cell r="K341">
            <v>49.96</v>
          </cell>
        </row>
        <row r="342">
          <cell r="K342">
            <v>44.96</v>
          </cell>
        </row>
        <row r="343">
          <cell r="K343">
            <v>5</v>
          </cell>
        </row>
        <row r="344">
          <cell r="K344">
            <v>6278.51</v>
          </cell>
        </row>
        <row r="345">
          <cell r="K345">
            <v>3914.59</v>
          </cell>
        </row>
        <row r="346">
          <cell r="K346">
            <v>7.83</v>
          </cell>
        </row>
        <row r="347">
          <cell r="K347">
            <v>801.14</v>
          </cell>
        </row>
        <row r="348">
          <cell r="K348">
            <v>1.44</v>
          </cell>
        </row>
        <row r="349">
          <cell r="K349">
            <v>0.16</v>
          </cell>
        </row>
        <row r="350">
          <cell r="K350">
            <v>669.58</v>
          </cell>
        </row>
        <row r="351">
          <cell r="K351">
            <v>12.1</v>
          </cell>
        </row>
        <row r="352">
          <cell r="K352">
            <v>1.85</v>
          </cell>
        </row>
        <row r="353">
          <cell r="K353">
            <v>1.42</v>
          </cell>
        </row>
        <row r="354">
          <cell r="K354">
            <v>4.5</v>
          </cell>
        </row>
        <row r="355">
          <cell r="K355">
            <v>0.5</v>
          </cell>
        </row>
        <row r="356">
          <cell r="K356">
            <v>294</v>
          </cell>
        </row>
        <row r="357">
          <cell r="K357">
            <v>1.42</v>
          </cell>
        </row>
        <row r="358">
          <cell r="K358">
            <v>4.5</v>
          </cell>
        </row>
        <row r="359">
          <cell r="K359">
            <v>0.5</v>
          </cell>
        </row>
        <row r="360">
          <cell r="K360">
            <v>141.75</v>
          </cell>
        </row>
        <row r="361">
          <cell r="K361">
            <v>2432.04</v>
          </cell>
        </row>
        <row r="362">
          <cell r="K362">
            <v>5.69</v>
          </cell>
        </row>
        <row r="363">
          <cell r="K363">
            <v>4.49</v>
          </cell>
        </row>
        <row r="364">
          <cell r="K364">
            <v>0.14000000000000001</v>
          </cell>
        </row>
        <row r="365">
          <cell r="K365">
            <v>37.01</v>
          </cell>
        </row>
        <row r="366">
          <cell r="K366">
            <v>1.85</v>
          </cell>
        </row>
        <row r="367">
          <cell r="K367">
            <v>55.65</v>
          </cell>
        </row>
        <row r="368">
          <cell r="K368">
            <v>5.57</v>
          </cell>
        </row>
        <row r="369">
          <cell r="K369">
            <v>15.44</v>
          </cell>
        </row>
        <row r="370">
          <cell r="K370">
            <v>9.82</v>
          </cell>
        </row>
        <row r="371">
          <cell r="K371">
            <v>0.98</v>
          </cell>
        </row>
        <row r="372">
          <cell r="K372">
            <v>56.54</v>
          </cell>
        </row>
        <row r="373">
          <cell r="K373">
            <v>2.83</v>
          </cell>
        </row>
        <row r="374">
          <cell r="K374">
            <v>133.25</v>
          </cell>
        </row>
        <row r="375">
          <cell r="K375">
            <v>4.12</v>
          </cell>
        </row>
        <row r="376">
          <cell r="K376">
            <v>25.96</v>
          </cell>
        </row>
        <row r="377">
          <cell r="K377">
            <v>0.8</v>
          </cell>
        </row>
        <row r="378">
          <cell r="K378">
            <v>94.89</v>
          </cell>
        </row>
        <row r="379">
          <cell r="K379">
            <v>4.75</v>
          </cell>
        </row>
        <row r="380">
          <cell r="K380">
            <v>14.64</v>
          </cell>
        </row>
        <row r="381">
          <cell r="K381">
            <v>0.73</v>
          </cell>
        </row>
        <row r="382">
          <cell r="K382">
            <v>5.52</v>
          </cell>
        </row>
        <row r="383">
          <cell r="K383">
            <v>0.17</v>
          </cell>
        </row>
        <row r="384">
          <cell r="K384">
            <v>20.079999999999998</v>
          </cell>
        </row>
        <row r="385">
          <cell r="K385">
            <v>1.06</v>
          </cell>
        </row>
        <row r="386">
          <cell r="K386">
            <v>27.62</v>
          </cell>
        </row>
        <row r="387">
          <cell r="K387">
            <v>0.85</v>
          </cell>
        </row>
        <row r="388">
          <cell r="K388">
            <v>12.39</v>
          </cell>
        </row>
        <row r="389">
          <cell r="K389">
            <v>1.1299999999999999</v>
          </cell>
        </row>
        <row r="390">
          <cell r="K390">
            <v>801.77</v>
          </cell>
        </row>
        <row r="391">
          <cell r="K391">
            <v>1082.4100000000001</v>
          </cell>
        </row>
        <row r="392">
          <cell r="K392">
            <v>2339.0300000000002</v>
          </cell>
        </row>
        <row r="393">
          <cell r="K393">
            <v>184.9</v>
          </cell>
        </row>
        <row r="394">
          <cell r="K394">
            <v>9.73</v>
          </cell>
        </row>
        <row r="395">
          <cell r="K395">
            <v>335.77</v>
          </cell>
        </row>
        <row r="396">
          <cell r="K396">
            <v>33.58</v>
          </cell>
        </row>
        <row r="397">
          <cell r="K397">
            <v>11.03</v>
          </cell>
        </row>
        <row r="398">
          <cell r="K398">
            <v>4.83</v>
          </cell>
        </row>
        <row r="399">
          <cell r="K399">
            <v>0.15</v>
          </cell>
        </row>
        <row r="400">
          <cell r="K400">
            <v>102.3</v>
          </cell>
        </row>
        <row r="401">
          <cell r="K401">
            <v>10.23</v>
          </cell>
        </row>
        <row r="402">
          <cell r="K402">
            <v>18.43</v>
          </cell>
        </row>
        <row r="403">
          <cell r="K403">
            <v>0.56999999999999995</v>
          </cell>
        </row>
        <row r="404">
          <cell r="K404">
            <v>5.41</v>
          </cell>
        </row>
        <row r="405">
          <cell r="K405">
            <v>1.49</v>
          </cell>
        </row>
        <row r="406">
          <cell r="K406">
            <v>9.58</v>
          </cell>
        </row>
        <row r="407">
          <cell r="K407">
            <v>0.96</v>
          </cell>
        </row>
        <row r="408">
          <cell r="K408">
            <v>42.7</v>
          </cell>
        </row>
        <row r="409">
          <cell r="K409">
            <v>414.1</v>
          </cell>
        </row>
        <row r="410">
          <cell r="K410">
            <v>41.41</v>
          </cell>
        </row>
        <row r="411">
          <cell r="K411">
            <v>14.43</v>
          </cell>
        </row>
        <row r="412">
          <cell r="K412">
            <v>1.44</v>
          </cell>
        </row>
        <row r="413">
          <cell r="K413">
            <v>114.19</v>
          </cell>
        </row>
        <row r="414">
          <cell r="K414">
            <v>5.34</v>
          </cell>
        </row>
        <row r="415">
          <cell r="K415">
            <v>54.73</v>
          </cell>
        </row>
        <row r="416">
          <cell r="K416">
            <v>291.32</v>
          </cell>
        </row>
        <row r="417">
          <cell r="K417">
            <v>29.13</v>
          </cell>
        </row>
        <row r="418">
          <cell r="K418">
            <v>25.12</v>
          </cell>
        </row>
        <row r="419">
          <cell r="K419">
            <v>473.94</v>
          </cell>
        </row>
        <row r="420">
          <cell r="K420">
            <v>47.39</v>
          </cell>
        </row>
        <row r="421">
          <cell r="K421">
            <v>297.89999999999998</v>
          </cell>
        </row>
        <row r="422">
          <cell r="K422">
            <v>107.44</v>
          </cell>
        </row>
        <row r="423">
          <cell r="K423">
            <v>40.53</v>
          </cell>
        </row>
        <row r="424">
          <cell r="K424">
            <v>170.92</v>
          </cell>
        </row>
        <row r="425">
          <cell r="K425">
            <v>17.09</v>
          </cell>
        </row>
        <row r="426">
          <cell r="K426">
            <v>61.14</v>
          </cell>
        </row>
        <row r="427">
          <cell r="K427">
            <v>6.11</v>
          </cell>
        </row>
        <row r="428">
          <cell r="K428">
            <v>44.83</v>
          </cell>
        </row>
        <row r="429">
          <cell r="K429">
            <v>4.4800000000000004</v>
          </cell>
        </row>
        <row r="430">
          <cell r="K430">
            <v>40.19</v>
          </cell>
        </row>
        <row r="431">
          <cell r="K431">
            <v>142.35</v>
          </cell>
        </row>
        <row r="432">
          <cell r="K432">
            <v>220.2</v>
          </cell>
        </row>
        <row r="433">
          <cell r="K433">
            <v>1854.49</v>
          </cell>
        </row>
        <row r="434">
          <cell r="K434">
            <v>272.73</v>
          </cell>
        </row>
        <row r="435">
          <cell r="K435">
            <v>1363.59</v>
          </cell>
        </row>
        <row r="436">
          <cell r="K436">
            <v>3558.72</v>
          </cell>
        </row>
        <row r="437">
          <cell r="K437">
            <v>2181.91</v>
          </cell>
        </row>
        <row r="438">
          <cell r="K438">
            <v>923.3</v>
          </cell>
        </row>
        <row r="439">
          <cell r="K439">
            <v>3.27</v>
          </cell>
        </row>
        <row r="440">
          <cell r="K440">
            <v>11.55</v>
          </cell>
        </row>
        <row r="441">
          <cell r="K441">
            <v>117.47</v>
          </cell>
        </row>
        <row r="442">
          <cell r="K442">
            <v>3.52</v>
          </cell>
        </row>
        <row r="443">
          <cell r="K443">
            <v>23.72</v>
          </cell>
        </row>
        <row r="444">
          <cell r="K444">
            <v>1.19</v>
          </cell>
        </row>
        <row r="445">
          <cell r="K445">
            <v>18.510000000000002</v>
          </cell>
        </row>
        <row r="446">
          <cell r="K446">
            <v>9.7100000000000009</v>
          </cell>
        </row>
        <row r="447">
          <cell r="K447">
            <v>0.97</v>
          </cell>
        </row>
        <row r="448">
          <cell r="K448">
            <v>316.85000000000002</v>
          </cell>
        </row>
        <row r="449">
          <cell r="K449">
            <v>31.69</v>
          </cell>
        </row>
        <row r="450">
          <cell r="K450">
            <v>12.39</v>
          </cell>
        </row>
        <row r="451">
          <cell r="K451">
            <v>1.1299999999999999</v>
          </cell>
        </row>
        <row r="452">
          <cell r="K452">
            <v>30.34</v>
          </cell>
        </row>
        <row r="453">
          <cell r="K453">
            <v>0.91</v>
          </cell>
        </row>
        <row r="454">
          <cell r="K454">
            <v>2342.37</v>
          </cell>
        </row>
        <row r="455">
          <cell r="K455">
            <v>5.48</v>
          </cell>
        </row>
        <row r="456">
          <cell r="K456">
            <v>38.79</v>
          </cell>
        </row>
        <row r="457">
          <cell r="K457">
            <v>30.52</v>
          </cell>
        </row>
        <row r="458">
          <cell r="K458">
            <v>0.94</v>
          </cell>
        </row>
        <row r="459">
          <cell r="K459">
            <v>11.96</v>
          </cell>
        </row>
        <row r="460">
          <cell r="K460">
            <v>10.68</v>
          </cell>
        </row>
        <row r="461">
          <cell r="K461">
            <v>83.42</v>
          </cell>
        </row>
        <row r="462">
          <cell r="K462">
            <v>0.53</v>
          </cell>
        </row>
        <row r="463">
          <cell r="K463">
            <v>24.16</v>
          </cell>
        </row>
        <row r="464">
          <cell r="K464">
            <v>0.75</v>
          </cell>
        </row>
        <row r="465">
          <cell r="K465">
            <v>16.87</v>
          </cell>
        </row>
        <row r="466">
          <cell r="K466">
            <v>1.02</v>
          </cell>
        </row>
        <row r="467">
          <cell r="K467">
            <v>18.559999999999999</v>
          </cell>
        </row>
        <row r="468">
          <cell r="K468">
            <v>0.56999999999999995</v>
          </cell>
        </row>
        <row r="469">
          <cell r="K469">
            <v>151.49</v>
          </cell>
        </row>
        <row r="470">
          <cell r="K470">
            <v>4.9000000000000004</v>
          </cell>
        </row>
        <row r="471">
          <cell r="K471">
            <v>17.79</v>
          </cell>
        </row>
        <row r="472">
          <cell r="K472">
            <v>19.96</v>
          </cell>
        </row>
        <row r="473">
          <cell r="K473">
            <v>2</v>
          </cell>
        </row>
        <row r="474">
          <cell r="K474">
            <v>28.86</v>
          </cell>
        </row>
        <row r="475">
          <cell r="K475">
            <v>2.89</v>
          </cell>
        </row>
        <row r="476">
          <cell r="K476">
            <v>171.52</v>
          </cell>
        </row>
        <row r="477">
          <cell r="K477">
            <v>12.39</v>
          </cell>
        </row>
        <row r="478">
          <cell r="K478">
            <v>1.1299999999999999</v>
          </cell>
        </row>
        <row r="479">
          <cell r="K479">
            <v>7.47</v>
          </cell>
        </row>
        <row r="480">
          <cell r="K480">
            <v>4.7</v>
          </cell>
        </row>
        <row r="481">
          <cell r="K481">
            <v>146.88</v>
          </cell>
        </row>
        <row r="482">
          <cell r="K482">
            <v>6.58</v>
          </cell>
        </row>
        <row r="483">
          <cell r="K483">
            <v>40.21</v>
          </cell>
        </row>
        <row r="484">
          <cell r="K484">
            <v>23.56</v>
          </cell>
        </row>
        <row r="485">
          <cell r="K485">
            <v>497.78</v>
          </cell>
        </row>
        <row r="486">
          <cell r="K486">
            <v>29.3</v>
          </cell>
        </row>
        <row r="487">
          <cell r="K487">
            <v>3.84</v>
          </cell>
        </row>
        <row r="488">
          <cell r="K488">
            <v>0.38</v>
          </cell>
        </row>
        <row r="489">
          <cell r="K489">
            <v>10.68</v>
          </cell>
        </row>
        <row r="490">
          <cell r="K490">
            <v>801.99</v>
          </cell>
        </row>
        <row r="491">
          <cell r="K491">
            <v>3491.9</v>
          </cell>
        </row>
        <row r="492">
          <cell r="K492">
            <v>46.53</v>
          </cell>
        </row>
        <row r="493">
          <cell r="K493">
            <v>13.67</v>
          </cell>
        </row>
        <row r="494">
          <cell r="K494">
            <v>165.68</v>
          </cell>
        </row>
        <row r="495">
          <cell r="K495">
            <v>6.69</v>
          </cell>
        </row>
        <row r="496">
          <cell r="K496">
            <v>23.13</v>
          </cell>
        </row>
        <row r="497">
          <cell r="K497">
            <v>2.31</v>
          </cell>
        </row>
        <row r="498">
          <cell r="K498">
            <v>291.63</v>
          </cell>
        </row>
        <row r="499">
          <cell r="K499">
            <v>29.16</v>
          </cell>
        </row>
        <row r="500">
          <cell r="K500">
            <v>209.14</v>
          </cell>
        </row>
        <row r="501">
          <cell r="K501">
            <v>20.91</v>
          </cell>
        </row>
        <row r="502">
          <cell r="K502">
            <v>345.65</v>
          </cell>
        </row>
        <row r="503">
          <cell r="K503">
            <v>34.57</v>
          </cell>
        </row>
        <row r="504">
          <cell r="K504">
            <v>482.05</v>
          </cell>
        </row>
        <row r="505">
          <cell r="K505">
            <v>48.2</v>
          </cell>
        </row>
        <row r="506">
          <cell r="K506">
            <v>236.27</v>
          </cell>
        </row>
        <row r="507">
          <cell r="K507">
            <v>24.03</v>
          </cell>
        </row>
        <row r="508">
          <cell r="K508">
            <v>412.97</v>
          </cell>
        </row>
        <row r="509">
          <cell r="K509">
            <v>41.3</v>
          </cell>
        </row>
        <row r="510">
          <cell r="K510">
            <v>545.37</v>
          </cell>
        </row>
        <row r="511">
          <cell r="K511">
            <v>711.74</v>
          </cell>
        </row>
        <row r="512">
          <cell r="K512">
            <v>545.37</v>
          </cell>
        </row>
        <row r="513">
          <cell r="K513">
            <v>1363.41</v>
          </cell>
        </row>
        <row r="514">
          <cell r="K514">
            <v>1866.01</v>
          </cell>
        </row>
        <row r="515">
          <cell r="K515">
            <v>2397.7199999999998</v>
          </cell>
        </row>
        <row r="516">
          <cell r="K516">
            <v>17.47</v>
          </cell>
        </row>
        <row r="517">
          <cell r="K517">
            <v>0.32</v>
          </cell>
        </row>
        <row r="518">
          <cell r="K518">
            <v>2214.59</v>
          </cell>
        </row>
        <row r="519">
          <cell r="K519">
            <v>54.8</v>
          </cell>
        </row>
        <row r="520">
          <cell r="K520">
            <v>171.52</v>
          </cell>
        </row>
        <row r="521">
          <cell r="K521">
            <v>56.7</v>
          </cell>
        </row>
        <row r="522">
          <cell r="K522">
            <v>2.84</v>
          </cell>
        </row>
        <row r="523">
          <cell r="K523">
            <v>8.43</v>
          </cell>
        </row>
        <row r="524">
          <cell r="K524">
            <v>0.84</v>
          </cell>
        </row>
        <row r="525">
          <cell r="K525">
            <v>106.26</v>
          </cell>
        </row>
        <row r="526">
          <cell r="K526">
            <v>10.63</v>
          </cell>
        </row>
        <row r="527">
          <cell r="K527">
            <v>124.56</v>
          </cell>
        </row>
        <row r="528">
          <cell r="K528">
            <v>21.68</v>
          </cell>
        </row>
        <row r="529">
          <cell r="K529">
            <v>3.56</v>
          </cell>
        </row>
        <row r="530">
          <cell r="K530">
            <v>13.52</v>
          </cell>
        </row>
        <row r="531">
          <cell r="K531">
            <v>13.1</v>
          </cell>
        </row>
        <row r="532">
          <cell r="K532">
            <v>184.23</v>
          </cell>
        </row>
        <row r="533">
          <cell r="K533">
            <v>372.32</v>
          </cell>
        </row>
        <row r="534">
          <cell r="K534">
            <v>37.229999999999997</v>
          </cell>
        </row>
        <row r="535">
          <cell r="K535">
            <v>18.97</v>
          </cell>
        </row>
        <row r="536">
          <cell r="K536">
            <v>1.25</v>
          </cell>
        </row>
        <row r="537">
          <cell r="K537">
            <v>11.21</v>
          </cell>
        </row>
        <row r="538">
          <cell r="K538">
            <v>377.49</v>
          </cell>
        </row>
        <row r="539">
          <cell r="K539">
            <v>345.57</v>
          </cell>
        </row>
        <row r="540">
          <cell r="K540">
            <v>72.31</v>
          </cell>
        </row>
        <row r="541">
          <cell r="K541">
            <v>4.0199999999999996</v>
          </cell>
        </row>
        <row r="542">
          <cell r="K542">
            <v>211.4</v>
          </cell>
        </row>
        <row r="543">
          <cell r="K543">
            <v>7.04</v>
          </cell>
        </row>
        <row r="544">
          <cell r="K544">
            <v>8.5399999999999991</v>
          </cell>
        </row>
        <row r="545">
          <cell r="K545">
            <v>808.54</v>
          </cell>
        </row>
        <row r="546">
          <cell r="K546">
            <v>2808.16</v>
          </cell>
        </row>
        <row r="547">
          <cell r="K547">
            <v>72.849999999999994</v>
          </cell>
        </row>
        <row r="548">
          <cell r="K548">
            <v>184.98</v>
          </cell>
        </row>
        <row r="549">
          <cell r="K549">
            <v>7.44</v>
          </cell>
        </row>
        <row r="550">
          <cell r="K550">
            <v>291.63</v>
          </cell>
        </row>
        <row r="551">
          <cell r="K551">
            <v>29.16</v>
          </cell>
        </row>
        <row r="552">
          <cell r="K552">
            <v>45.38</v>
          </cell>
        </row>
        <row r="553">
          <cell r="K553">
            <v>64.06</v>
          </cell>
        </row>
        <row r="554">
          <cell r="K554">
            <v>17.149999999999999</v>
          </cell>
        </row>
        <row r="555">
          <cell r="K555">
            <v>1.72</v>
          </cell>
        </row>
        <row r="556">
          <cell r="K556">
            <v>617.05999999999995</v>
          </cell>
        </row>
        <row r="557">
          <cell r="K557">
            <v>12.1</v>
          </cell>
        </row>
        <row r="558">
          <cell r="K558">
            <v>327.36</v>
          </cell>
        </row>
        <row r="559">
          <cell r="K559">
            <v>32.74</v>
          </cell>
        </row>
        <row r="560">
          <cell r="K560">
            <v>14.73</v>
          </cell>
        </row>
        <row r="561">
          <cell r="K561">
            <v>26.9</v>
          </cell>
        </row>
        <row r="562">
          <cell r="K562">
            <v>3558.72</v>
          </cell>
        </row>
        <row r="563">
          <cell r="K563">
            <v>1243.8399999999999</v>
          </cell>
        </row>
        <row r="564">
          <cell r="K564">
            <v>25.68</v>
          </cell>
        </row>
        <row r="565">
          <cell r="K565">
            <v>8.11</v>
          </cell>
        </row>
        <row r="566">
          <cell r="K566">
            <v>42.7</v>
          </cell>
        </row>
        <row r="567">
          <cell r="K567">
            <v>7.12</v>
          </cell>
        </row>
        <row r="568">
          <cell r="K568">
            <v>50.29</v>
          </cell>
        </row>
        <row r="569">
          <cell r="K569">
            <v>2.52</v>
          </cell>
        </row>
        <row r="570">
          <cell r="K570">
            <v>6.41</v>
          </cell>
        </row>
        <row r="571">
          <cell r="K571">
            <v>278.86</v>
          </cell>
        </row>
        <row r="572">
          <cell r="K572">
            <v>3.27</v>
          </cell>
        </row>
        <row r="573">
          <cell r="K573">
            <v>13.59</v>
          </cell>
        </row>
        <row r="574">
          <cell r="K574">
            <v>1.36</v>
          </cell>
        </row>
        <row r="575">
          <cell r="K575">
            <v>334.28</v>
          </cell>
        </row>
        <row r="576">
          <cell r="K576">
            <v>26.14</v>
          </cell>
        </row>
        <row r="577">
          <cell r="K577">
            <v>36.04</v>
          </cell>
        </row>
        <row r="578">
          <cell r="K578">
            <v>119.35</v>
          </cell>
        </row>
        <row r="579">
          <cell r="K579">
            <v>4.47</v>
          </cell>
        </row>
        <row r="580">
          <cell r="K580">
            <v>54.23</v>
          </cell>
        </row>
        <row r="581">
          <cell r="K581">
            <v>2.71</v>
          </cell>
        </row>
        <row r="582">
          <cell r="K582">
            <v>8.4700000000000006</v>
          </cell>
        </row>
        <row r="583">
          <cell r="K583">
            <v>3.13</v>
          </cell>
        </row>
        <row r="584">
          <cell r="K584">
            <v>8.99</v>
          </cell>
        </row>
        <row r="585">
          <cell r="K585">
            <v>1</v>
          </cell>
        </row>
        <row r="586">
          <cell r="K586">
            <v>295.38</v>
          </cell>
        </row>
        <row r="587">
          <cell r="K587">
            <v>25.84</v>
          </cell>
        </row>
        <row r="588">
          <cell r="K588">
            <v>60.5</v>
          </cell>
        </row>
        <row r="589">
          <cell r="K589">
            <v>5.69</v>
          </cell>
        </row>
        <row r="590">
          <cell r="K590">
            <v>73.239999999999995</v>
          </cell>
        </row>
        <row r="591">
          <cell r="K591">
            <v>6.41</v>
          </cell>
        </row>
        <row r="592">
          <cell r="K592">
            <v>47.44</v>
          </cell>
        </row>
        <row r="593">
          <cell r="K593">
            <v>2.38</v>
          </cell>
        </row>
        <row r="594">
          <cell r="K594">
            <v>805.71</v>
          </cell>
        </row>
        <row r="595">
          <cell r="K595">
            <v>2677.26</v>
          </cell>
        </row>
        <row r="596">
          <cell r="K596">
            <v>338.79</v>
          </cell>
        </row>
        <row r="597">
          <cell r="K597">
            <v>75.53</v>
          </cell>
        </row>
        <row r="598">
          <cell r="K598">
            <v>160.69999999999999</v>
          </cell>
        </row>
        <row r="599">
          <cell r="K599">
            <v>6.58</v>
          </cell>
        </row>
        <row r="600">
          <cell r="K600">
            <v>291.83999999999997</v>
          </cell>
        </row>
        <row r="601">
          <cell r="K601">
            <v>29.18</v>
          </cell>
        </row>
        <row r="602">
          <cell r="K602">
            <v>111.94</v>
          </cell>
        </row>
        <row r="603">
          <cell r="K603">
            <v>11.19</v>
          </cell>
        </row>
        <row r="604">
          <cell r="K604">
            <v>278.16000000000003</v>
          </cell>
        </row>
        <row r="605">
          <cell r="K605">
            <v>27.81</v>
          </cell>
        </row>
        <row r="606">
          <cell r="K606">
            <v>75.13</v>
          </cell>
        </row>
        <row r="607">
          <cell r="K607">
            <v>29.82</v>
          </cell>
        </row>
        <row r="608">
          <cell r="K608">
            <v>2.98</v>
          </cell>
        </row>
        <row r="609">
          <cell r="K609">
            <v>10.75</v>
          </cell>
        </row>
        <row r="610">
          <cell r="K610">
            <v>17.079999999999998</v>
          </cell>
        </row>
        <row r="611">
          <cell r="K611">
            <v>287.3</v>
          </cell>
        </row>
        <row r="612">
          <cell r="K612">
            <v>14.37</v>
          </cell>
        </row>
        <row r="613">
          <cell r="K613">
            <v>5.82</v>
          </cell>
        </row>
        <row r="614">
          <cell r="K614">
            <v>0.57999999999999996</v>
          </cell>
        </row>
        <row r="615">
          <cell r="K615">
            <v>27.05</v>
          </cell>
        </row>
        <row r="616">
          <cell r="K616">
            <v>9.5399999999999991</v>
          </cell>
        </row>
        <row r="617">
          <cell r="K617">
            <v>29.89</v>
          </cell>
        </row>
        <row r="618">
          <cell r="K618">
            <v>17.260000000000002</v>
          </cell>
        </row>
        <row r="619">
          <cell r="K619">
            <v>21.35</v>
          </cell>
        </row>
        <row r="620">
          <cell r="K620">
            <v>11.96</v>
          </cell>
        </row>
        <row r="621">
          <cell r="K621">
            <v>14.23</v>
          </cell>
        </row>
        <row r="622">
          <cell r="K622">
            <v>0.71</v>
          </cell>
        </row>
        <row r="623">
          <cell r="K623">
            <v>31.46</v>
          </cell>
        </row>
        <row r="624">
          <cell r="K624">
            <v>19.93</v>
          </cell>
        </row>
        <row r="625">
          <cell r="K625">
            <v>2.0299999999999998</v>
          </cell>
        </row>
        <row r="626">
          <cell r="K626">
            <v>0.2</v>
          </cell>
        </row>
        <row r="627">
          <cell r="K627">
            <v>4.0599999999999996</v>
          </cell>
        </row>
        <row r="628">
          <cell r="K628">
            <v>10.43</v>
          </cell>
        </row>
        <row r="629">
          <cell r="K629">
            <v>0.96</v>
          </cell>
        </row>
        <row r="630">
          <cell r="K630">
            <v>49.82</v>
          </cell>
        </row>
        <row r="631">
          <cell r="K631">
            <v>28.15</v>
          </cell>
        </row>
        <row r="632">
          <cell r="K632">
            <v>2.81</v>
          </cell>
        </row>
        <row r="633">
          <cell r="K633">
            <v>216.32</v>
          </cell>
        </row>
        <row r="634">
          <cell r="K634">
            <v>21.63</v>
          </cell>
        </row>
        <row r="635">
          <cell r="K635">
            <v>825.05</v>
          </cell>
        </row>
        <row r="636">
          <cell r="K636">
            <v>2915.54</v>
          </cell>
        </row>
        <row r="637">
          <cell r="K637">
            <v>77.790000000000006</v>
          </cell>
        </row>
        <row r="638">
          <cell r="K638">
            <v>3.49</v>
          </cell>
        </row>
        <row r="639">
          <cell r="K639">
            <v>23.2</v>
          </cell>
        </row>
        <row r="640">
          <cell r="K640">
            <v>371.85</v>
          </cell>
        </row>
        <row r="641">
          <cell r="K641">
            <v>39.549999999999997</v>
          </cell>
        </row>
        <row r="642">
          <cell r="K642">
            <v>41.14</v>
          </cell>
        </row>
        <row r="643">
          <cell r="K643">
            <v>27.18</v>
          </cell>
        </row>
        <row r="644">
          <cell r="K644">
            <v>2.72</v>
          </cell>
        </row>
        <row r="645">
          <cell r="K645">
            <v>204.26</v>
          </cell>
        </row>
        <row r="646">
          <cell r="K646">
            <v>8.3699999999999992</v>
          </cell>
        </row>
        <row r="647">
          <cell r="K647">
            <v>292.67</v>
          </cell>
        </row>
        <row r="648">
          <cell r="K648">
            <v>29.27</v>
          </cell>
        </row>
        <row r="649">
          <cell r="K649">
            <v>35.590000000000003</v>
          </cell>
        </row>
        <row r="650">
          <cell r="K650">
            <v>230.14</v>
          </cell>
        </row>
        <row r="651">
          <cell r="K651">
            <v>23.01</v>
          </cell>
        </row>
        <row r="652">
          <cell r="K652">
            <v>24.03</v>
          </cell>
        </row>
        <row r="653">
          <cell r="K653">
            <v>24.41</v>
          </cell>
        </row>
        <row r="654">
          <cell r="K654">
            <v>2.44</v>
          </cell>
        </row>
        <row r="655">
          <cell r="K655">
            <v>3016.69</v>
          </cell>
        </row>
        <row r="656">
          <cell r="K656">
            <v>245.02</v>
          </cell>
        </row>
        <row r="657">
          <cell r="K657">
            <v>19.22</v>
          </cell>
        </row>
        <row r="658">
          <cell r="K658">
            <v>715.54</v>
          </cell>
        </row>
        <row r="659">
          <cell r="K659">
            <v>16.73</v>
          </cell>
        </row>
        <row r="660">
          <cell r="K660">
            <v>8.5399999999999991</v>
          </cell>
        </row>
        <row r="661">
          <cell r="K661">
            <v>0.43</v>
          </cell>
        </row>
        <row r="662">
          <cell r="K662">
            <v>14.95</v>
          </cell>
        </row>
        <row r="663">
          <cell r="K663">
            <v>0.75</v>
          </cell>
        </row>
        <row r="664">
          <cell r="K664">
            <v>21.71</v>
          </cell>
        </row>
        <row r="665">
          <cell r="K665">
            <v>18.010000000000002</v>
          </cell>
        </row>
        <row r="666">
          <cell r="K666">
            <v>1.8</v>
          </cell>
        </row>
        <row r="667">
          <cell r="K667">
            <v>9.75</v>
          </cell>
        </row>
        <row r="668">
          <cell r="K668">
            <v>272.88</v>
          </cell>
        </row>
        <row r="669">
          <cell r="K669">
            <v>5.81</v>
          </cell>
        </row>
        <row r="670">
          <cell r="K670">
            <v>27.87</v>
          </cell>
        </row>
        <row r="671">
          <cell r="K671">
            <v>17.79</v>
          </cell>
        </row>
        <row r="672">
          <cell r="K672">
            <v>79.44</v>
          </cell>
        </row>
        <row r="673">
          <cell r="K673">
            <v>3.58</v>
          </cell>
        </row>
        <row r="674">
          <cell r="K674">
            <v>36.299999999999997</v>
          </cell>
        </row>
        <row r="675">
          <cell r="K675">
            <v>283.51</v>
          </cell>
        </row>
        <row r="676">
          <cell r="K676">
            <v>28.35</v>
          </cell>
        </row>
        <row r="677">
          <cell r="K677">
            <v>819.42</v>
          </cell>
        </row>
        <row r="678">
          <cell r="K678">
            <v>2689.18</v>
          </cell>
        </row>
        <row r="679">
          <cell r="K679">
            <v>171.52</v>
          </cell>
        </row>
        <row r="680">
          <cell r="K680">
            <v>209.38</v>
          </cell>
        </row>
        <row r="681">
          <cell r="K681">
            <v>8.6999999999999993</v>
          </cell>
        </row>
        <row r="682">
          <cell r="K682">
            <v>67.98</v>
          </cell>
        </row>
        <row r="683">
          <cell r="K683">
            <v>176.68</v>
          </cell>
        </row>
        <row r="684">
          <cell r="K684">
            <v>7.27</v>
          </cell>
        </row>
        <row r="685">
          <cell r="K685">
            <v>32.58</v>
          </cell>
        </row>
        <row r="686">
          <cell r="K686">
            <v>3.26</v>
          </cell>
        </row>
        <row r="687">
          <cell r="K687">
            <v>20.57</v>
          </cell>
        </row>
        <row r="688">
          <cell r="K688">
            <v>2.06</v>
          </cell>
        </row>
        <row r="689">
          <cell r="K689">
            <v>8.5399999999999991</v>
          </cell>
        </row>
        <row r="690">
          <cell r="K690">
            <v>295.26</v>
          </cell>
        </row>
        <row r="691">
          <cell r="K691">
            <v>29.53</v>
          </cell>
        </row>
        <row r="692">
          <cell r="K692">
            <v>28.75</v>
          </cell>
        </row>
        <row r="693">
          <cell r="K693">
            <v>253.85</v>
          </cell>
        </row>
        <row r="694">
          <cell r="K694">
            <v>25.39</v>
          </cell>
        </row>
        <row r="695">
          <cell r="K695">
            <v>59.32</v>
          </cell>
        </row>
        <row r="696">
          <cell r="K696">
            <v>14.23</v>
          </cell>
        </row>
        <row r="697">
          <cell r="K697">
            <v>35.590000000000003</v>
          </cell>
        </row>
        <row r="698">
          <cell r="K698">
            <v>14.23</v>
          </cell>
        </row>
        <row r="699">
          <cell r="K699">
            <v>11.86</v>
          </cell>
        </row>
        <row r="700">
          <cell r="K700">
            <v>0.59</v>
          </cell>
        </row>
        <row r="701">
          <cell r="K701">
            <v>169.67</v>
          </cell>
        </row>
        <row r="702">
          <cell r="K702">
            <v>16.97</v>
          </cell>
        </row>
        <row r="703">
          <cell r="K703">
            <v>6.33</v>
          </cell>
        </row>
        <row r="704">
          <cell r="K704">
            <v>67.900000000000006</v>
          </cell>
        </row>
        <row r="705">
          <cell r="K705">
            <v>4.3099999999999996</v>
          </cell>
        </row>
        <row r="706">
          <cell r="K706">
            <v>227.4</v>
          </cell>
        </row>
        <row r="707">
          <cell r="K707">
            <v>22.74</v>
          </cell>
        </row>
        <row r="708">
          <cell r="K708">
            <v>120.65</v>
          </cell>
        </row>
        <row r="709">
          <cell r="K709">
            <v>4.4800000000000004</v>
          </cell>
        </row>
        <row r="710">
          <cell r="K710">
            <v>30.04</v>
          </cell>
        </row>
        <row r="711">
          <cell r="K711">
            <v>298.16000000000003</v>
          </cell>
        </row>
        <row r="712">
          <cell r="K712">
            <v>29.82</v>
          </cell>
        </row>
        <row r="713">
          <cell r="K713">
            <v>48.49</v>
          </cell>
        </row>
        <row r="714">
          <cell r="K714">
            <v>382.36</v>
          </cell>
        </row>
        <row r="715">
          <cell r="K715">
            <v>38.24</v>
          </cell>
        </row>
        <row r="716">
          <cell r="K716">
            <v>9.67</v>
          </cell>
        </row>
        <row r="717">
          <cell r="K717">
            <v>0.97</v>
          </cell>
        </row>
        <row r="718">
          <cell r="K718">
            <v>55.94</v>
          </cell>
        </row>
        <row r="719">
          <cell r="K719">
            <v>2.9</v>
          </cell>
        </row>
        <row r="720">
          <cell r="K720">
            <v>25.27</v>
          </cell>
        </row>
        <row r="721">
          <cell r="K721">
            <v>21.49</v>
          </cell>
        </row>
        <row r="722">
          <cell r="K722">
            <v>2.15</v>
          </cell>
        </row>
        <row r="723">
          <cell r="K723">
            <v>18.43</v>
          </cell>
        </row>
        <row r="724">
          <cell r="K724">
            <v>4.2699999999999996</v>
          </cell>
        </row>
        <row r="725">
          <cell r="K725">
            <v>7.82</v>
          </cell>
        </row>
        <row r="726">
          <cell r="K726">
            <v>0.72</v>
          </cell>
        </row>
        <row r="727">
          <cell r="K727">
            <v>13.24</v>
          </cell>
        </row>
        <row r="728">
          <cell r="K728">
            <v>2741.73</v>
          </cell>
        </row>
        <row r="729">
          <cell r="K729">
            <v>826.31</v>
          </cell>
        </row>
        <row r="730">
          <cell r="K730">
            <v>40.36</v>
          </cell>
        </row>
        <row r="731">
          <cell r="K731">
            <v>243.32</v>
          </cell>
        </row>
        <row r="732">
          <cell r="K732">
            <v>180.04</v>
          </cell>
        </row>
        <row r="733">
          <cell r="K733">
            <v>42.34</v>
          </cell>
        </row>
        <row r="734">
          <cell r="K734">
            <v>21.82</v>
          </cell>
        </row>
        <row r="735">
          <cell r="K735">
            <v>1.0900000000000001</v>
          </cell>
        </row>
        <row r="736">
          <cell r="K736">
            <v>310.45</v>
          </cell>
        </row>
        <row r="737">
          <cell r="K737">
            <v>31.04</v>
          </cell>
        </row>
        <row r="738">
          <cell r="K738">
            <v>58.36</v>
          </cell>
        </row>
        <row r="739">
          <cell r="K739">
            <v>8.93</v>
          </cell>
        </row>
        <row r="740">
          <cell r="K740">
            <v>13.36</v>
          </cell>
        </row>
        <row r="741">
          <cell r="K741">
            <v>1.23</v>
          </cell>
        </row>
        <row r="742">
          <cell r="K742">
            <v>15.66</v>
          </cell>
        </row>
        <row r="743">
          <cell r="K743">
            <v>2.14</v>
          </cell>
        </row>
        <row r="744">
          <cell r="K744">
            <v>157.65</v>
          </cell>
        </row>
        <row r="745">
          <cell r="K745">
            <v>14.23</v>
          </cell>
        </row>
        <row r="746">
          <cell r="K746">
            <v>29.07</v>
          </cell>
        </row>
        <row r="747">
          <cell r="K747">
            <v>171.52</v>
          </cell>
        </row>
        <row r="748">
          <cell r="K748">
            <v>47.45</v>
          </cell>
        </row>
        <row r="749">
          <cell r="K749">
            <v>4.75</v>
          </cell>
        </row>
        <row r="750">
          <cell r="K750">
            <v>114.83</v>
          </cell>
        </row>
        <row r="751">
          <cell r="K751">
            <v>300.75</v>
          </cell>
        </row>
        <row r="752">
          <cell r="K752">
            <v>174.16</v>
          </cell>
        </row>
        <row r="753">
          <cell r="K753">
            <v>330.25</v>
          </cell>
        </row>
        <row r="754">
          <cell r="K754">
            <v>49.47</v>
          </cell>
        </row>
        <row r="755">
          <cell r="K755">
            <v>312.14</v>
          </cell>
        </row>
        <row r="756">
          <cell r="K756">
            <v>49.28</v>
          </cell>
        </row>
        <row r="757">
          <cell r="K757">
            <v>207515</v>
          </cell>
        </row>
        <row r="758">
          <cell r="K758">
            <v>68915</v>
          </cell>
        </row>
        <row r="759">
          <cell r="K759">
            <v>6709.98</v>
          </cell>
        </row>
        <row r="760">
          <cell r="K760">
            <v>451.24</v>
          </cell>
        </row>
        <row r="761">
          <cell r="K761">
            <v>4.54</v>
          </cell>
        </row>
        <row r="762">
          <cell r="K762">
            <v>0.45</v>
          </cell>
        </row>
        <row r="763">
          <cell r="K763">
            <v>4.55</v>
          </cell>
        </row>
        <row r="764">
          <cell r="K764">
            <v>0.45</v>
          </cell>
        </row>
        <row r="765">
          <cell r="K765">
            <v>5.78</v>
          </cell>
        </row>
        <row r="766">
          <cell r="K766">
            <v>0.64</v>
          </cell>
        </row>
        <row r="767">
          <cell r="K767">
            <v>801.77</v>
          </cell>
        </row>
        <row r="768">
          <cell r="K768">
            <v>1.46</v>
          </cell>
        </row>
        <row r="769">
          <cell r="K769">
            <v>0.15</v>
          </cell>
        </row>
        <row r="770">
          <cell r="K770">
            <v>3843.42</v>
          </cell>
        </row>
        <row r="771">
          <cell r="K771">
            <v>6.99</v>
          </cell>
        </row>
        <row r="772">
          <cell r="K772">
            <v>0.7</v>
          </cell>
        </row>
        <row r="773">
          <cell r="K773">
            <v>1423.49</v>
          </cell>
        </row>
        <row r="774">
          <cell r="K774">
            <v>1423.49</v>
          </cell>
        </row>
        <row r="775">
          <cell r="K775">
            <v>1071.95</v>
          </cell>
        </row>
        <row r="776">
          <cell r="K776">
            <v>14.38</v>
          </cell>
        </row>
        <row r="777">
          <cell r="K777">
            <v>45.49</v>
          </cell>
        </row>
        <row r="778">
          <cell r="K778">
            <v>4.55</v>
          </cell>
        </row>
        <row r="779">
          <cell r="K779">
            <v>45.49</v>
          </cell>
        </row>
        <row r="780">
          <cell r="K780">
            <v>4.55</v>
          </cell>
        </row>
        <row r="781">
          <cell r="K781">
            <v>2104.98</v>
          </cell>
        </row>
        <row r="782">
          <cell r="K782">
            <v>7117.44</v>
          </cell>
        </row>
        <row r="783">
          <cell r="K783">
            <v>5.84</v>
          </cell>
        </row>
        <row r="784">
          <cell r="K784">
            <v>0.57999999999999996</v>
          </cell>
        </row>
        <row r="785">
          <cell r="K785">
            <v>4.55</v>
          </cell>
        </row>
        <row r="786">
          <cell r="K786">
            <v>0.45</v>
          </cell>
        </row>
        <row r="787">
          <cell r="K787">
            <v>5.84</v>
          </cell>
        </row>
        <row r="788">
          <cell r="K788">
            <v>0.57999999999999996</v>
          </cell>
        </row>
        <row r="789">
          <cell r="K789">
            <v>4.55</v>
          </cell>
        </row>
        <row r="790">
          <cell r="K790">
            <v>0.45</v>
          </cell>
        </row>
        <row r="791">
          <cell r="K791">
            <v>1094.43</v>
          </cell>
        </row>
        <row r="792">
          <cell r="K792">
            <v>801.99</v>
          </cell>
        </row>
        <row r="793">
          <cell r="K793">
            <v>1.46</v>
          </cell>
        </row>
        <row r="794">
          <cell r="K794">
            <v>0.15</v>
          </cell>
        </row>
        <row r="795">
          <cell r="K795">
            <v>17.260000000000002</v>
          </cell>
        </row>
        <row r="796">
          <cell r="K796">
            <v>11496.6</v>
          </cell>
        </row>
        <row r="797">
          <cell r="K797">
            <v>5.85</v>
          </cell>
        </row>
        <row r="798">
          <cell r="K798">
            <v>0.57999999999999996</v>
          </cell>
        </row>
        <row r="799">
          <cell r="K799">
            <v>4731.28</v>
          </cell>
        </row>
        <row r="800">
          <cell r="K800">
            <v>19549.2</v>
          </cell>
        </row>
        <row r="801">
          <cell r="K801">
            <v>3558.72</v>
          </cell>
        </row>
        <row r="802">
          <cell r="K802">
            <v>2278.1799999999998</v>
          </cell>
        </row>
        <row r="803">
          <cell r="K803">
            <v>3558.72</v>
          </cell>
        </row>
        <row r="804">
          <cell r="K804">
            <v>6.47</v>
          </cell>
        </row>
        <row r="805">
          <cell r="K805">
            <v>0.65</v>
          </cell>
        </row>
        <row r="806">
          <cell r="K806">
            <v>805.71</v>
          </cell>
        </row>
        <row r="807">
          <cell r="K807">
            <v>1.46</v>
          </cell>
        </row>
        <row r="808">
          <cell r="K808">
            <v>0.15</v>
          </cell>
        </row>
        <row r="809">
          <cell r="K809">
            <v>146.16999999999999</v>
          </cell>
        </row>
        <row r="810">
          <cell r="K810">
            <v>728.75</v>
          </cell>
        </row>
        <row r="811">
          <cell r="K811">
            <v>4.5599999999999996</v>
          </cell>
        </row>
        <row r="812">
          <cell r="K812">
            <v>0.46</v>
          </cell>
        </row>
        <row r="813">
          <cell r="K813">
            <v>621.62</v>
          </cell>
        </row>
        <row r="814">
          <cell r="K814">
            <v>4.5599999999999996</v>
          </cell>
        </row>
        <row r="815">
          <cell r="K815">
            <v>0.46</v>
          </cell>
        </row>
        <row r="816">
          <cell r="K816">
            <v>647.27</v>
          </cell>
        </row>
        <row r="817">
          <cell r="K817">
            <v>4.5599999999999996</v>
          </cell>
        </row>
        <row r="818">
          <cell r="K818">
            <v>0.46</v>
          </cell>
        </row>
        <row r="819">
          <cell r="K819">
            <v>1124.07</v>
          </cell>
        </row>
        <row r="820">
          <cell r="K820">
            <v>4.5599999999999996</v>
          </cell>
        </row>
        <row r="821">
          <cell r="K821">
            <v>0.46</v>
          </cell>
        </row>
        <row r="822">
          <cell r="K822">
            <v>4019.93</v>
          </cell>
        </row>
        <row r="823">
          <cell r="K823">
            <v>7.31</v>
          </cell>
        </row>
        <row r="824">
          <cell r="K824">
            <v>0.73</v>
          </cell>
        </row>
        <row r="825">
          <cell r="K825">
            <v>4019.93</v>
          </cell>
        </row>
        <row r="826">
          <cell r="K826">
            <v>7.31</v>
          </cell>
        </row>
        <row r="827">
          <cell r="K827">
            <v>0.73</v>
          </cell>
        </row>
        <row r="828">
          <cell r="K828">
            <v>1597.86</v>
          </cell>
        </row>
        <row r="829">
          <cell r="K829">
            <v>4.5599999999999996</v>
          </cell>
        </row>
        <row r="830">
          <cell r="K830">
            <v>0.46</v>
          </cell>
        </row>
        <row r="831">
          <cell r="K831">
            <v>1205.98</v>
          </cell>
        </row>
        <row r="832">
          <cell r="K832">
            <v>2.19</v>
          </cell>
        </row>
        <row r="833">
          <cell r="K833">
            <v>0.22</v>
          </cell>
        </row>
        <row r="834">
          <cell r="K834">
            <v>1205.98</v>
          </cell>
        </row>
        <row r="835">
          <cell r="K835">
            <v>2.19</v>
          </cell>
        </row>
        <row r="836">
          <cell r="K836">
            <v>0.22</v>
          </cell>
        </row>
        <row r="837">
          <cell r="K837">
            <v>7117.44</v>
          </cell>
        </row>
        <row r="838">
          <cell r="K838">
            <v>3558.72</v>
          </cell>
        </row>
        <row r="839">
          <cell r="K839">
            <v>6.47</v>
          </cell>
        </row>
        <row r="840">
          <cell r="K840">
            <v>0.65</v>
          </cell>
        </row>
        <row r="841">
          <cell r="K841">
            <v>819.42</v>
          </cell>
        </row>
        <row r="842">
          <cell r="K842">
            <v>1.49</v>
          </cell>
        </row>
        <row r="843">
          <cell r="K843">
            <v>0.15</v>
          </cell>
        </row>
        <row r="844">
          <cell r="K844">
            <v>8813.11</v>
          </cell>
        </row>
        <row r="845">
          <cell r="K845">
            <v>3558.72</v>
          </cell>
        </row>
        <row r="846">
          <cell r="K846">
            <v>6.47</v>
          </cell>
        </row>
        <row r="847">
          <cell r="K847">
            <v>0.65</v>
          </cell>
        </row>
        <row r="848">
          <cell r="K848">
            <v>826.31</v>
          </cell>
        </row>
        <row r="849">
          <cell r="K849">
            <v>1.5</v>
          </cell>
        </row>
        <row r="850">
          <cell r="K850">
            <v>0.15</v>
          </cell>
        </row>
        <row r="851">
          <cell r="K851">
            <v>33166.89</v>
          </cell>
        </row>
        <row r="852">
          <cell r="K852">
            <v>6435.43</v>
          </cell>
        </row>
        <row r="853">
          <cell r="K853">
            <v>22074.720000000001</v>
          </cell>
        </row>
        <row r="854">
          <cell r="K854">
            <v>5118.2299999999996</v>
          </cell>
        </row>
        <row r="855">
          <cell r="K855">
            <v>24256.38</v>
          </cell>
        </row>
        <row r="856">
          <cell r="K856">
            <v>497.93</v>
          </cell>
        </row>
        <row r="857">
          <cell r="K857">
            <v>4491.5200000000004</v>
          </cell>
        </row>
        <row r="858">
          <cell r="K858">
            <v>38745.93</v>
          </cell>
        </row>
        <row r="859">
          <cell r="K859">
            <v>3300.67</v>
          </cell>
        </row>
        <row r="860">
          <cell r="K860">
            <v>428</v>
          </cell>
        </row>
        <row r="861">
          <cell r="K861">
            <v>2393.89</v>
          </cell>
        </row>
        <row r="862">
          <cell r="K862">
            <v>599.83000000000004</v>
          </cell>
        </row>
        <row r="863">
          <cell r="K863">
            <v>7226.48</v>
          </cell>
        </row>
        <row r="864">
          <cell r="K864">
            <v>5582.2</v>
          </cell>
        </row>
        <row r="865">
          <cell r="K865">
            <v>13209.75</v>
          </cell>
        </row>
        <row r="866">
          <cell r="K866">
            <v>21061</v>
          </cell>
        </row>
        <row r="867">
          <cell r="K867">
            <v>275</v>
          </cell>
        </row>
        <row r="868">
          <cell r="K868">
            <v>608.64</v>
          </cell>
        </row>
        <row r="869">
          <cell r="K869">
            <v>652.02</v>
          </cell>
        </row>
        <row r="870">
          <cell r="K870">
            <v>1216.33</v>
          </cell>
        </row>
        <row r="871">
          <cell r="K871">
            <v>20603.88</v>
          </cell>
        </row>
        <row r="872">
          <cell r="K872">
            <v>976.38</v>
          </cell>
        </row>
        <row r="873">
          <cell r="K873">
            <v>2050.39</v>
          </cell>
        </row>
        <row r="874">
          <cell r="K874">
            <v>5582.2</v>
          </cell>
        </row>
        <row r="875">
          <cell r="K875">
            <v>433.5</v>
          </cell>
        </row>
        <row r="876">
          <cell r="K876">
            <v>301.95</v>
          </cell>
        </row>
        <row r="877">
          <cell r="K877">
            <v>38913.9</v>
          </cell>
        </row>
        <row r="878">
          <cell r="K878">
            <v>21358.26</v>
          </cell>
        </row>
        <row r="879">
          <cell r="K879">
            <v>412.54</v>
          </cell>
        </row>
        <row r="880">
          <cell r="K880">
            <v>22351.57</v>
          </cell>
        </row>
        <row r="881">
          <cell r="K881">
            <v>2853.46</v>
          </cell>
        </row>
        <row r="882">
          <cell r="K882">
            <v>2060.39</v>
          </cell>
        </row>
        <row r="884">
          <cell r="K884">
            <v>178.07999999999998</v>
          </cell>
        </row>
        <row r="885">
          <cell r="K885">
            <v>17.8</v>
          </cell>
        </row>
        <row r="886">
          <cell r="K886">
            <v>2858.92</v>
          </cell>
        </row>
        <row r="887">
          <cell r="K887">
            <v>285.89</v>
          </cell>
        </row>
        <row r="888">
          <cell r="K888">
            <v>1260</v>
          </cell>
        </row>
        <row r="889">
          <cell r="K889">
            <v>126</v>
          </cell>
        </row>
        <row r="890">
          <cell r="K890">
            <v>394.4</v>
          </cell>
        </row>
        <row r="891">
          <cell r="K891">
            <v>39.44</v>
          </cell>
        </row>
        <row r="892">
          <cell r="K892">
            <v>2734.64</v>
          </cell>
        </row>
        <row r="893">
          <cell r="K893">
            <v>273.45999999999998</v>
          </cell>
        </row>
        <row r="894">
          <cell r="K894">
            <v>2858.92</v>
          </cell>
        </row>
        <row r="895">
          <cell r="K895">
            <v>285.89</v>
          </cell>
        </row>
        <row r="896">
          <cell r="K896">
            <v>100</v>
          </cell>
        </row>
        <row r="897">
          <cell r="K897">
            <v>10</v>
          </cell>
        </row>
        <row r="898">
          <cell r="K898">
            <v>9.23</v>
          </cell>
        </row>
        <row r="899">
          <cell r="K899">
            <v>0.92</v>
          </cell>
        </row>
        <row r="900">
          <cell r="K900">
            <v>608.79999999999995</v>
          </cell>
        </row>
        <row r="901">
          <cell r="K901">
            <v>60.88</v>
          </cell>
        </row>
        <row r="902">
          <cell r="K902">
            <v>4443.43</v>
          </cell>
        </row>
        <row r="903">
          <cell r="K903">
            <v>444.34</v>
          </cell>
        </row>
        <row r="904">
          <cell r="K904">
            <v>560.14</v>
          </cell>
        </row>
        <row r="905">
          <cell r="K905">
            <v>56.01</v>
          </cell>
        </row>
        <row r="906">
          <cell r="K906">
            <v>93.6</v>
          </cell>
        </row>
        <row r="907">
          <cell r="K907">
            <v>9.36</v>
          </cell>
        </row>
        <row r="908">
          <cell r="K908">
            <v>187.2</v>
          </cell>
        </row>
        <row r="909">
          <cell r="K909">
            <v>18.72</v>
          </cell>
        </row>
        <row r="910">
          <cell r="K910">
            <v>605.57000000000005</v>
          </cell>
        </row>
        <row r="911">
          <cell r="K911">
            <v>60.56</v>
          </cell>
        </row>
        <row r="912">
          <cell r="K912">
            <v>187.2</v>
          </cell>
        </row>
        <row r="913">
          <cell r="K913">
            <v>18.72</v>
          </cell>
        </row>
        <row r="914">
          <cell r="K914">
            <v>93.6</v>
          </cell>
        </row>
        <row r="915">
          <cell r="K915">
            <v>9.36</v>
          </cell>
        </row>
        <row r="916">
          <cell r="K916">
            <v>1429.46</v>
          </cell>
        </row>
        <row r="917">
          <cell r="K917">
            <v>142.94999999999999</v>
          </cell>
        </row>
        <row r="918">
          <cell r="K918">
            <v>714.73</v>
          </cell>
        </row>
        <row r="919">
          <cell r="K919">
            <v>71.47</v>
          </cell>
        </row>
        <row r="920">
          <cell r="K920">
            <v>93.6</v>
          </cell>
        </row>
        <row r="921">
          <cell r="K921">
            <v>9.36</v>
          </cell>
        </row>
        <row r="922">
          <cell r="K922">
            <v>93.6</v>
          </cell>
        </row>
        <row r="923">
          <cell r="K923">
            <v>9.36</v>
          </cell>
        </row>
        <row r="924">
          <cell r="K924">
            <v>187.2</v>
          </cell>
        </row>
        <row r="925">
          <cell r="K925">
            <v>18.72</v>
          </cell>
        </row>
        <row r="926">
          <cell r="K926">
            <v>187.2</v>
          </cell>
        </row>
        <row r="927">
          <cell r="K927">
            <v>18.72</v>
          </cell>
        </row>
        <row r="928">
          <cell r="K928">
            <v>93.6</v>
          </cell>
        </row>
        <row r="929">
          <cell r="K929">
            <v>9.36</v>
          </cell>
        </row>
        <row r="930">
          <cell r="K930">
            <v>93.6</v>
          </cell>
        </row>
        <row r="931">
          <cell r="K931">
            <v>9.36</v>
          </cell>
        </row>
        <row r="932">
          <cell r="K932">
            <v>187.2</v>
          </cell>
        </row>
        <row r="933">
          <cell r="K933">
            <v>18.72</v>
          </cell>
        </row>
        <row r="934">
          <cell r="K934">
            <v>1999.2</v>
          </cell>
        </row>
        <row r="935">
          <cell r="K935">
            <v>199.92</v>
          </cell>
        </row>
        <row r="936">
          <cell r="K936">
            <v>5670</v>
          </cell>
        </row>
        <row r="937">
          <cell r="K937">
            <v>567</v>
          </cell>
        </row>
        <row r="938">
          <cell r="K938">
            <v>1909</v>
          </cell>
        </row>
        <row r="939">
          <cell r="K939">
            <v>190.9</v>
          </cell>
        </row>
        <row r="940">
          <cell r="K940">
            <v>1623.4</v>
          </cell>
        </row>
        <row r="941">
          <cell r="K941">
            <v>162.34</v>
          </cell>
        </row>
        <row r="942">
          <cell r="K942">
            <v>128.76</v>
          </cell>
        </row>
        <row r="943">
          <cell r="K943">
            <v>12.88</v>
          </cell>
        </row>
        <row r="944">
          <cell r="K944">
            <v>1028.5999999999999</v>
          </cell>
        </row>
        <row r="945">
          <cell r="K945">
            <v>102.86</v>
          </cell>
        </row>
        <row r="946">
          <cell r="K946">
            <v>1014.62</v>
          </cell>
        </row>
        <row r="947">
          <cell r="K947">
            <v>101.46</v>
          </cell>
        </row>
        <row r="948">
          <cell r="K948">
            <v>294</v>
          </cell>
        </row>
        <row r="949">
          <cell r="K949">
            <v>29.4</v>
          </cell>
        </row>
        <row r="950">
          <cell r="K950">
            <v>2207.8000000000002</v>
          </cell>
        </row>
        <row r="951">
          <cell r="K951">
            <v>220.78</v>
          </cell>
        </row>
        <row r="952">
          <cell r="K952">
            <v>1569.86</v>
          </cell>
        </row>
        <row r="953">
          <cell r="K953">
            <v>156.99</v>
          </cell>
        </row>
        <row r="954">
          <cell r="K954">
            <v>462.84</v>
          </cell>
        </row>
        <row r="955">
          <cell r="K955">
            <v>46.28</v>
          </cell>
        </row>
        <row r="956">
          <cell r="K956">
            <v>917.28</v>
          </cell>
        </row>
        <row r="957">
          <cell r="K957">
            <v>91.73</v>
          </cell>
        </row>
        <row r="958">
          <cell r="K958">
            <v>1572.48</v>
          </cell>
        </row>
        <row r="959">
          <cell r="K959">
            <v>157.25</v>
          </cell>
        </row>
        <row r="960">
          <cell r="K960">
            <v>1572.48</v>
          </cell>
        </row>
        <row r="961">
          <cell r="K961">
            <v>157.25</v>
          </cell>
        </row>
        <row r="962">
          <cell r="K962">
            <v>1572.48</v>
          </cell>
        </row>
        <row r="963">
          <cell r="K963">
            <v>157.25</v>
          </cell>
        </row>
        <row r="964">
          <cell r="K964">
            <v>200</v>
          </cell>
        </row>
        <row r="965">
          <cell r="K965">
            <v>20</v>
          </cell>
        </row>
        <row r="966">
          <cell r="K966">
            <v>2031.2</v>
          </cell>
        </row>
        <row r="967">
          <cell r="K967">
            <v>203.12</v>
          </cell>
        </row>
        <row r="968">
          <cell r="K968">
            <v>1681.47</v>
          </cell>
        </row>
        <row r="969">
          <cell r="K969">
            <v>168.15</v>
          </cell>
        </row>
        <row r="970">
          <cell r="K970">
            <v>2447.2399999999998</v>
          </cell>
        </row>
        <row r="971">
          <cell r="K971">
            <v>244.72</v>
          </cell>
        </row>
        <row r="972">
          <cell r="K972">
            <v>1179.3599999999999</v>
          </cell>
        </row>
        <row r="973">
          <cell r="K973">
            <v>117.94</v>
          </cell>
        </row>
        <row r="974">
          <cell r="K974">
            <v>1572.48</v>
          </cell>
        </row>
        <row r="975">
          <cell r="K975">
            <v>157.25</v>
          </cell>
        </row>
        <row r="976">
          <cell r="K976">
            <v>197.82</v>
          </cell>
        </row>
        <row r="977">
          <cell r="K977">
            <v>19.78</v>
          </cell>
        </row>
        <row r="978">
          <cell r="K978">
            <v>247.28</v>
          </cell>
        </row>
        <row r="979">
          <cell r="K979">
            <v>24.73</v>
          </cell>
        </row>
        <row r="980">
          <cell r="K980">
            <v>1598.02</v>
          </cell>
        </row>
        <row r="981">
          <cell r="K981">
            <v>159.80000000000001</v>
          </cell>
        </row>
        <row r="982">
          <cell r="K982">
            <v>3871.33</v>
          </cell>
        </row>
        <row r="983">
          <cell r="K983">
            <v>387.13</v>
          </cell>
        </row>
        <row r="984">
          <cell r="K984">
            <v>1065.22</v>
          </cell>
        </row>
        <row r="985">
          <cell r="K985">
            <v>106.52</v>
          </cell>
        </row>
        <row r="986">
          <cell r="K986">
            <v>1289.1400000000001</v>
          </cell>
        </row>
        <row r="987">
          <cell r="K987">
            <v>128.91</v>
          </cell>
        </row>
        <row r="988">
          <cell r="K988">
            <v>583.59</v>
          </cell>
        </row>
        <row r="989">
          <cell r="K989">
            <v>58.36</v>
          </cell>
        </row>
        <row r="990">
          <cell r="K990">
            <v>837.1</v>
          </cell>
        </row>
        <row r="991">
          <cell r="K991">
            <v>83.71</v>
          </cell>
        </row>
        <row r="992">
          <cell r="K992">
            <v>1236.3800000000001</v>
          </cell>
        </row>
        <row r="993">
          <cell r="K993">
            <v>123.68</v>
          </cell>
        </row>
        <row r="994">
          <cell r="K994">
            <v>1978.2</v>
          </cell>
        </row>
        <row r="995">
          <cell r="K995">
            <v>197.82</v>
          </cell>
        </row>
        <row r="996">
          <cell r="K996">
            <v>1623.4</v>
          </cell>
        </row>
        <row r="997">
          <cell r="K997">
            <v>162.34</v>
          </cell>
        </row>
        <row r="998">
          <cell r="K998">
            <v>1285.83</v>
          </cell>
        </row>
        <row r="999">
          <cell r="K999">
            <v>128.58000000000001</v>
          </cell>
        </row>
        <row r="1000">
          <cell r="K1000">
            <v>2534.5700000000002</v>
          </cell>
        </row>
        <row r="1001">
          <cell r="K1001">
            <v>253.46</v>
          </cell>
        </row>
        <row r="1002">
          <cell r="K1002">
            <v>1623.4</v>
          </cell>
        </row>
        <row r="1003">
          <cell r="K1003">
            <v>162.34</v>
          </cell>
        </row>
        <row r="1004">
          <cell r="K1004">
            <v>1572.48</v>
          </cell>
        </row>
        <row r="1005">
          <cell r="K1005">
            <v>157.25</v>
          </cell>
        </row>
        <row r="1006">
          <cell r="K1006">
            <v>1623.4</v>
          </cell>
        </row>
        <row r="1007">
          <cell r="K1007">
            <v>162.34</v>
          </cell>
        </row>
        <row r="1008">
          <cell r="K1008">
            <v>640.08000000000004</v>
          </cell>
        </row>
        <row r="1009">
          <cell r="K1009">
            <v>64.010000000000005</v>
          </cell>
        </row>
        <row r="1010">
          <cell r="K1010">
            <v>494.55</v>
          </cell>
        </row>
        <row r="1011">
          <cell r="K1011">
            <v>49.46</v>
          </cell>
        </row>
        <row r="1012">
          <cell r="K1012">
            <v>494.55</v>
          </cell>
        </row>
        <row r="1013">
          <cell r="K1013">
            <v>49.46</v>
          </cell>
        </row>
        <row r="1014">
          <cell r="K1014">
            <v>1623.4</v>
          </cell>
        </row>
        <row r="1015">
          <cell r="K1015">
            <v>162.34</v>
          </cell>
        </row>
        <row r="1016">
          <cell r="K1016">
            <v>1623.4</v>
          </cell>
        </row>
        <row r="1017">
          <cell r="K1017">
            <v>162.34</v>
          </cell>
        </row>
        <row r="1018">
          <cell r="K1018">
            <v>1236.3800000000001</v>
          </cell>
        </row>
        <row r="1019">
          <cell r="K1019">
            <v>123.64</v>
          </cell>
        </row>
        <row r="1020">
          <cell r="K1020">
            <v>1623.4</v>
          </cell>
        </row>
        <row r="1021">
          <cell r="K1021">
            <v>162.34</v>
          </cell>
        </row>
        <row r="1022">
          <cell r="K1022">
            <v>1353</v>
          </cell>
        </row>
        <row r="1023">
          <cell r="K1023">
            <v>135.30000000000001</v>
          </cell>
        </row>
        <row r="1024">
          <cell r="K1024">
            <v>1691.32</v>
          </cell>
        </row>
        <row r="1025">
          <cell r="K1025">
            <v>169.13</v>
          </cell>
        </row>
        <row r="1026">
          <cell r="K1026">
            <v>2173.25</v>
          </cell>
        </row>
        <row r="1027">
          <cell r="K1027">
            <v>217.33</v>
          </cell>
        </row>
        <row r="1028">
          <cell r="K1028">
            <v>1414.8</v>
          </cell>
        </row>
        <row r="1029">
          <cell r="K1029">
            <v>141.47999999999999</v>
          </cell>
        </row>
        <row r="1030">
          <cell r="K1030">
            <v>476.51</v>
          </cell>
        </row>
        <row r="1031">
          <cell r="K1031">
            <v>47.65</v>
          </cell>
        </row>
        <row r="1032">
          <cell r="K1032">
            <v>15.45</v>
          </cell>
        </row>
        <row r="1033">
          <cell r="K1033">
            <v>1.55</v>
          </cell>
        </row>
        <row r="1034">
          <cell r="K1034">
            <v>7.73</v>
          </cell>
        </row>
        <row r="1035">
          <cell r="K1035">
            <v>0.77</v>
          </cell>
        </row>
        <row r="1036">
          <cell r="K1036">
            <v>3267.5</v>
          </cell>
        </row>
        <row r="1037">
          <cell r="K1037">
            <v>326.75</v>
          </cell>
        </row>
        <row r="1038">
          <cell r="K1038">
            <v>218.18</v>
          </cell>
        </row>
        <row r="1039">
          <cell r="K1039">
            <v>21.82</v>
          </cell>
        </row>
        <row r="1040">
          <cell r="K1040">
            <v>2674.91</v>
          </cell>
        </row>
        <row r="1041">
          <cell r="K1041">
            <v>267.49</v>
          </cell>
        </row>
        <row r="1042">
          <cell r="K1042">
            <v>1890</v>
          </cell>
        </row>
        <row r="1043">
          <cell r="K1043">
            <v>189</v>
          </cell>
        </row>
        <row r="1044">
          <cell r="K1044">
            <v>630</v>
          </cell>
        </row>
        <row r="1045">
          <cell r="K1045">
            <v>63</v>
          </cell>
        </row>
        <row r="1046">
          <cell r="K1046">
            <v>1727.27</v>
          </cell>
        </row>
        <row r="1047">
          <cell r="K1047">
            <v>172.73</v>
          </cell>
        </row>
        <row r="1048">
          <cell r="K1048">
            <v>307048.36</v>
          </cell>
        </row>
        <row r="1049">
          <cell r="K1049">
            <v>6724.38</v>
          </cell>
        </row>
        <row r="1050">
          <cell r="K1050">
            <v>53702.19</v>
          </cell>
        </row>
        <row r="1051">
          <cell r="K1051">
            <v>8423.02</v>
          </cell>
        </row>
        <row r="1052">
          <cell r="K1052">
            <v>27645</v>
          </cell>
        </row>
        <row r="1053">
          <cell r="K1053">
            <v>61604.68</v>
          </cell>
        </row>
        <row r="1054">
          <cell r="K1054">
            <v>7533.13</v>
          </cell>
        </row>
        <row r="1056">
          <cell r="K1056">
            <v>24727.06</v>
          </cell>
        </row>
        <row r="1057">
          <cell r="K1057">
            <v>5999</v>
          </cell>
        </row>
        <row r="1058">
          <cell r="K1058">
            <v>9317.76</v>
          </cell>
        </row>
        <row r="1059">
          <cell r="K1059">
            <v>9600</v>
          </cell>
        </row>
        <row r="1060">
          <cell r="K1060">
            <v>26813.11</v>
          </cell>
        </row>
        <row r="1061">
          <cell r="K1061">
            <v>101351.31</v>
          </cell>
        </row>
        <row r="1062">
          <cell r="K1062">
            <v>43600.62</v>
          </cell>
        </row>
        <row r="1063">
          <cell r="K1063">
            <v>128247.76</v>
          </cell>
        </row>
        <row r="1064">
          <cell r="K1064">
            <v>7533.13</v>
          </cell>
        </row>
        <row r="1065">
          <cell r="K1065">
            <v>18917.759999999998</v>
          </cell>
        </row>
        <row r="1066">
          <cell r="K1066">
            <v>1124.24</v>
          </cell>
        </row>
        <row r="1067">
          <cell r="K1067">
            <v>2446.2800000000002</v>
          </cell>
        </row>
        <row r="1068">
          <cell r="K1068">
            <v>296.82</v>
          </cell>
        </row>
        <row r="1069">
          <cell r="K1069">
            <v>923.31</v>
          </cell>
        </row>
        <row r="1070">
          <cell r="K1070">
            <v>159173</v>
          </cell>
        </row>
        <row r="1071">
          <cell r="K1071">
            <v>30726.06</v>
          </cell>
        </row>
        <row r="1072">
          <cell r="K1072">
            <v>4423.59</v>
          </cell>
        </row>
        <row r="1073">
          <cell r="K1073">
            <v>6720.16</v>
          </cell>
        </row>
        <row r="1074">
          <cell r="K1074">
            <v>1200.08</v>
          </cell>
        </row>
        <row r="1075">
          <cell r="K1075">
            <v>4662.66</v>
          </cell>
        </row>
        <row r="1076">
          <cell r="K1076">
            <v>147.49</v>
          </cell>
        </row>
        <row r="1077">
          <cell r="K1077">
            <v>1123.02</v>
          </cell>
        </row>
        <row r="1078">
          <cell r="K1078">
            <v>6.62</v>
          </cell>
        </row>
        <row r="1079">
          <cell r="K1079">
            <v>5805.88</v>
          </cell>
        </row>
        <row r="1080">
          <cell r="K1080">
            <v>13999.87</v>
          </cell>
        </row>
        <row r="1081">
          <cell r="K1081">
            <v>1103.22</v>
          </cell>
        </row>
        <row r="1082">
          <cell r="K1082">
            <v>8394.35</v>
          </cell>
        </row>
        <row r="1083">
          <cell r="K1083">
            <v>4109.6499999999996</v>
          </cell>
        </row>
        <row r="1084">
          <cell r="K1084">
            <v>360.41</v>
          </cell>
        </row>
        <row r="1085">
          <cell r="K1085">
            <v>149.71</v>
          </cell>
        </row>
        <row r="1086">
          <cell r="K1086">
            <v>841.3</v>
          </cell>
        </row>
        <row r="1087">
          <cell r="K1087">
            <v>586.46</v>
          </cell>
        </row>
        <row r="1088">
          <cell r="K1088">
            <v>154.05000000000001</v>
          </cell>
        </row>
        <row r="1089">
          <cell r="K1089">
            <v>622.85</v>
          </cell>
        </row>
        <row r="1090">
          <cell r="K1090">
            <v>3328.69</v>
          </cell>
        </row>
        <row r="1091">
          <cell r="K1091">
            <v>220.98</v>
          </cell>
        </row>
        <row r="1092">
          <cell r="K1092">
            <v>4824.79</v>
          </cell>
        </row>
        <row r="1093">
          <cell r="K1093">
            <v>2759.4</v>
          </cell>
        </row>
        <row r="1094">
          <cell r="K1094">
            <v>2588.19</v>
          </cell>
        </row>
        <row r="1095">
          <cell r="K1095">
            <v>53702.19</v>
          </cell>
        </row>
        <row r="1096">
          <cell r="K1096">
            <v>307048.36</v>
          </cell>
        </row>
        <row r="1097">
          <cell r="K1097">
            <v>6724.38</v>
          </cell>
        </row>
        <row r="1098">
          <cell r="K1098">
            <v>8427.51</v>
          </cell>
        </row>
        <row r="1099">
          <cell r="K1099">
            <v>89249.68</v>
          </cell>
        </row>
        <row r="1100">
          <cell r="K1100">
            <v>54.23</v>
          </cell>
        </row>
        <row r="1101">
          <cell r="K1101">
            <v>1512.68</v>
          </cell>
        </row>
        <row r="1102">
          <cell r="K1102">
            <v>269.93</v>
          </cell>
        </row>
        <row r="1103">
          <cell r="K1103">
            <v>7932</v>
          </cell>
        </row>
        <row r="1104">
          <cell r="K1104">
            <v>17212</v>
          </cell>
        </row>
        <row r="1105">
          <cell r="K1105">
            <v>1200</v>
          </cell>
        </row>
        <row r="1106">
          <cell r="K1106">
            <v>3137</v>
          </cell>
        </row>
        <row r="1111">
          <cell r="K1111">
            <v>283808.95</v>
          </cell>
        </row>
        <row r="1112">
          <cell r="K1112">
            <v>25164.07</v>
          </cell>
        </row>
        <row r="1113">
          <cell r="K1113">
            <v>119.48</v>
          </cell>
        </row>
        <row r="1114">
          <cell r="K1114">
            <v>202773.62</v>
          </cell>
        </row>
        <row r="1115">
          <cell r="K1115">
            <v>925796.15</v>
          </cell>
        </row>
        <row r="1119">
          <cell r="K1119">
            <v>2234.3000000000002</v>
          </cell>
        </row>
        <row r="1120">
          <cell r="K1120">
            <v>428.52</v>
          </cell>
        </row>
        <row r="1121">
          <cell r="K1121">
            <v>2777.41</v>
          </cell>
        </row>
        <row r="1122">
          <cell r="K1122">
            <v>954.2</v>
          </cell>
        </row>
        <row r="1123">
          <cell r="K1123">
            <v>6702.9</v>
          </cell>
        </row>
        <row r="1124">
          <cell r="K1124">
            <v>857.04</v>
          </cell>
        </row>
        <row r="1126">
          <cell r="K1126">
            <v>32460.91</v>
          </cell>
        </row>
        <row r="1127">
          <cell r="K1127">
            <v>3254.56</v>
          </cell>
        </row>
        <row r="1128">
          <cell r="K1128">
            <v>3580.01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HAOTAC"/>
      <sheetName val="CTBD"/>
      <sheetName val="CSDL"/>
      <sheetName val="PSI"/>
      <sheetName val="PSII"/>
      <sheetName val="PSIII"/>
      <sheetName val="PSIV"/>
      <sheetName val="BCDPS"/>
      <sheetName val="QTNS"/>
      <sheetName val="CDKT"/>
      <sheetName val="BCKQKD01"/>
      <sheetName val="BCKQ02"/>
      <sheetName val="BCKQ03"/>
      <sheetName val="BCDT"/>
      <sheetName val="BCLK"/>
      <sheetName val="LCTT"/>
      <sheetName val="TMINH"/>
      <sheetName val="TM2"/>
      <sheetName val="TM3"/>
      <sheetName val="TM4"/>
      <sheetName val="Sheet11"/>
      <sheetName val="Sheet3"/>
    </sheetNames>
    <sheetDataSet>
      <sheetData sheetId="0"/>
      <sheetData sheetId="1"/>
      <sheetData sheetId="2" refreshError="1"/>
      <sheetData sheetId="3"/>
      <sheetData sheetId="4"/>
      <sheetData sheetId="5" refreshError="1">
        <row r="1">
          <cell r="F1" t="str">
            <v>Nî</v>
          </cell>
          <cell r="G1" t="str">
            <v>Cã</v>
          </cell>
        </row>
        <row r="2">
          <cell r="F2">
            <v>911</v>
          </cell>
          <cell r="G2">
            <v>642</v>
          </cell>
        </row>
        <row r="3">
          <cell r="F3">
            <v>911</v>
          </cell>
          <cell r="G3" t="str">
            <v>142.2</v>
          </cell>
        </row>
        <row r="5">
          <cell r="A5" t="str">
            <v>Nî</v>
          </cell>
          <cell r="B5" t="str">
            <v>Cã</v>
          </cell>
          <cell r="C5" t="str">
            <v>N/s¸ch</v>
          </cell>
          <cell r="D5" t="str">
            <v>Sè tiÒn</v>
          </cell>
        </row>
        <row r="6">
          <cell r="A6" t="str">
            <v/>
          </cell>
          <cell r="B6" t="str">
            <v/>
          </cell>
          <cell r="C6">
            <v>0</v>
          </cell>
          <cell r="D6">
            <v>0</v>
          </cell>
        </row>
        <row r="7">
          <cell r="A7" t="str">
            <v/>
          </cell>
          <cell r="B7" t="str">
            <v/>
          </cell>
          <cell r="C7">
            <v>0</v>
          </cell>
          <cell r="D7">
            <v>0</v>
          </cell>
        </row>
        <row r="8">
          <cell r="A8" t="str">
            <v/>
          </cell>
          <cell r="B8" t="str">
            <v/>
          </cell>
          <cell r="C8">
            <v>0</v>
          </cell>
          <cell r="D8">
            <v>0</v>
          </cell>
        </row>
        <row r="9">
          <cell r="A9" t="str">
            <v/>
          </cell>
          <cell r="B9" t="str">
            <v/>
          </cell>
          <cell r="C9">
            <v>0</v>
          </cell>
          <cell r="D9">
            <v>0</v>
          </cell>
        </row>
        <row r="10">
          <cell r="A10" t="str">
            <v/>
          </cell>
          <cell r="B10" t="str">
            <v/>
          </cell>
          <cell r="C10">
            <v>0</v>
          </cell>
          <cell r="D10">
            <v>0</v>
          </cell>
        </row>
        <row r="11">
          <cell r="A11" t="str">
            <v/>
          </cell>
          <cell r="B11" t="str">
            <v/>
          </cell>
          <cell r="C11">
            <v>0</v>
          </cell>
          <cell r="D11">
            <v>0</v>
          </cell>
        </row>
        <row r="12">
          <cell r="A12" t="str">
            <v/>
          </cell>
          <cell r="B12" t="str">
            <v/>
          </cell>
          <cell r="C12">
            <v>0</v>
          </cell>
          <cell r="D12">
            <v>0</v>
          </cell>
        </row>
        <row r="13">
          <cell r="A13" t="str">
            <v/>
          </cell>
          <cell r="B13" t="str">
            <v/>
          </cell>
          <cell r="C13">
            <v>0</v>
          </cell>
          <cell r="D13">
            <v>0</v>
          </cell>
        </row>
        <row r="14">
          <cell r="A14" t="str">
            <v/>
          </cell>
          <cell r="B14" t="str">
            <v/>
          </cell>
          <cell r="C14">
            <v>0</v>
          </cell>
          <cell r="D14">
            <v>0</v>
          </cell>
        </row>
        <row r="15">
          <cell r="A15" t="str">
            <v/>
          </cell>
          <cell r="B15" t="str">
            <v/>
          </cell>
          <cell r="C15">
            <v>0</v>
          </cell>
          <cell r="D15">
            <v>0</v>
          </cell>
        </row>
        <row r="16">
          <cell r="A16" t="str">
            <v/>
          </cell>
          <cell r="B16" t="str">
            <v/>
          </cell>
          <cell r="C16">
            <v>0</v>
          </cell>
          <cell r="D16">
            <v>0</v>
          </cell>
        </row>
        <row r="17">
          <cell r="A17" t="str">
            <v/>
          </cell>
          <cell r="B17" t="str">
            <v/>
          </cell>
          <cell r="C17">
            <v>0</v>
          </cell>
          <cell r="D17">
            <v>0</v>
          </cell>
        </row>
        <row r="18">
          <cell r="A18" t="str">
            <v/>
          </cell>
          <cell r="B18" t="str">
            <v/>
          </cell>
          <cell r="C18">
            <v>0</v>
          </cell>
          <cell r="D18">
            <v>0</v>
          </cell>
        </row>
        <row r="19">
          <cell r="A19" t="str">
            <v/>
          </cell>
          <cell r="B19" t="str">
            <v/>
          </cell>
          <cell r="C19">
            <v>0</v>
          </cell>
          <cell r="D19">
            <v>0</v>
          </cell>
        </row>
        <row r="20">
          <cell r="A20" t="str">
            <v/>
          </cell>
          <cell r="B20" t="str">
            <v/>
          </cell>
          <cell r="C20">
            <v>0</v>
          </cell>
          <cell r="D20">
            <v>0</v>
          </cell>
        </row>
        <row r="21">
          <cell r="A21" t="str">
            <v/>
          </cell>
          <cell r="B21" t="str">
            <v/>
          </cell>
          <cell r="C21">
            <v>0</v>
          </cell>
          <cell r="D21">
            <v>0</v>
          </cell>
        </row>
        <row r="22">
          <cell r="A22" t="str">
            <v/>
          </cell>
          <cell r="B22" t="str">
            <v/>
          </cell>
          <cell r="C22">
            <v>0</v>
          </cell>
          <cell r="D22">
            <v>0</v>
          </cell>
        </row>
        <row r="23">
          <cell r="A23" t="str">
            <v/>
          </cell>
          <cell r="B23" t="str">
            <v/>
          </cell>
          <cell r="C23">
            <v>0</v>
          </cell>
          <cell r="D23">
            <v>0</v>
          </cell>
        </row>
        <row r="24">
          <cell r="A24" t="str">
            <v/>
          </cell>
          <cell r="B24" t="str">
            <v/>
          </cell>
          <cell r="C24">
            <v>0</v>
          </cell>
          <cell r="D24">
            <v>0</v>
          </cell>
        </row>
        <row r="25">
          <cell r="A25" t="str">
            <v/>
          </cell>
          <cell r="B25" t="str">
            <v/>
          </cell>
          <cell r="C25">
            <v>0</v>
          </cell>
          <cell r="D25">
            <v>0</v>
          </cell>
        </row>
        <row r="26">
          <cell r="A26" t="str">
            <v/>
          </cell>
          <cell r="B26" t="str">
            <v/>
          </cell>
          <cell r="C26">
            <v>0</v>
          </cell>
          <cell r="D26">
            <v>0</v>
          </cell>
        </row>
        <row r="27">
          <cell r="A27" t="str">
            <v/>
          </cell>
          <cell r="B27" t="str">
            <v/>
          </cell>
          <cell r="C27">
            <v>0</v>
          </cell>
          <cell r="D27">
            <v>0</v>
          </cell>
        </row>
        <row r="28">
          <cell r="A28" t="str">
            <v/>
          </cell>
          <cell r="B28" t="str">
            <v/>
          </cell>
          <cell r="C28">
            <v>0</v>
          </cell>
          <cell r="D28">
            <v>0</v>
          </cell>
        </row>
        <row r="29">
          <cell r="A29" t="str">
            <v/>
          </cell>
          <cell r="B29" t="str">
            <v/>
          </cell>
          <cell r="C29">
            <v>0</v>
          </cell>
          <cell r="D29">
            <v>0</v>
          </cell>
        </row>
        <row r="30">
          <cell r="A30" t="str">
            <v/>
          </cell>
          <cell r="B30" t="str">
            <v/>
          </cell>
          <cell r="C30">
            <v>0</v>
          </cell>
          <cell r="D30">
            <v>0</v>
          </cell>
        </row>
        <row r="31">
          <cell r="A31" t="str">
            <v/>
          </cell>
          <cell r="B31" t="str">
            <v/>
          </cell>
          <cell r="C31">
            <v>0</v>
          </cell>
          <cell r="D31">
            <v>0</v>
          </cell>
        </row>
        <row r="32">
          <cell r="A32" t="str">
            <v/>
          </cell>
          <cell r="B32" t="str">
            <v/>
          </cell>
          <cell r="C32">
            <v>0</v>
          </cell>
          <cell r="D32">
            <v>0</v>
          </cell>
        </row>
        <row r="33">
          <cell r="A33" t="str">
            <v/>
          </cell>
          <cell r="B33" t="str">
            <v/>
          </cell>
          <cell r="C33">
            <v>0</v>
          </cell>
          <cell r="D33">
            <v>0</v>
          </cell>
        </row>
        <row r="34">
          <cell r="A34" t="str">
            <v/>
          </cell>
          <cell r="B34" t="str">
            <v/>
          </cell>
          <cell r="C34">
            <v>0</v>
          </cell>
          <cell r="D34">
            <v>0</v>
          </cell>
        </row>
        <row r="35">
          <cell r="A35" t="str">
            <v/>
          </cell>
          <cell r="B35" t="str">
            <v/>
          </cell>
          <cell r="C35">
            <v>0</v>
          </cell>
          <cell r="D35">
            <v>0</v>
          </cell>
        </row>
        <row r="36">
          <cell r="A36" t="str">
            <v/>
          </cell>
          <cell r="B36" t="str">
            <v/>
          </cell>
          <cell r="C36">
            <v>0</v>
          </cell>
          <cell r="D36">
            <v>0</v>
          </cell>
        </row>
        <row r="37">
          <cell r="A37" t="str">
            <v/>
          </cell>
          <cell r="B37" t="str">
            <v/>
          </cell>
          <cell r="C37">
            <v>0</v>
          </cell>
          <cell r="D37">
            <v>0</v>
          </cell>
        </row>
        <row r="38">
          <cell r="A38" t="str">
            <v/>
          </cell>
          <cell r="B38" t="str">
            <v/>
          </cell>
          <cell r="C38">
            <v>0</v>
          </cell>
          <cell r="D38">
            <v>0</v>
          </cell>
        </row>
        <row r="39">
          <cell r="A39" t="str">
            <v/>
          </cell>
          <cell r="B39" t="str">
            <v/>
          </cell>
          <cell r="C39">
            <v>0</v>
          </cell>
          <cell r="D39">
            <v>0</v>
          </cell>
        </row>
        <row r="40">
          <cell r="A40" t="str">
            <v/>
          </cell>
          <cell r="B40" t="str">
            <v/>
          </cell>
          <cell r="C40">
            <v>0</v>
          </cell>
          <cell r="D40">
            <v>0</v>
          </cell>
        </row>
        <row r="41">
          <cell r="A41" t="str">
            <v/>
          </cell>
          <cell r="B41" t="str">
            <v/>
          </cell>
          <cell r="C41">
            <v>0</v>
          </cell>
          <cell r="D41">
            <v>0</v>
          </cell>
        </row>
        <row r="42">
          <cell r="A42" t="str">
            <v/>
          </cell>
          <cell r="B42" t="str">
            <v/>
          </cell>
          <cell r="C42">
            <v>0</v>
          </cell>
          <cell r="D42">
            <v>0</v>
          </cell>
        </row>
        <row r="43">
          <cell r="A43" t="str">
            <v/>
          </cell>
          <cell r="B43" t="str">
            <v/>
          </cell>
          <cell r="C43">
            <v>0</v>
          </cell>
          <cell r="D43">
            <v>0</v>
          </cell>
        </row>
        <row r="44">
          <cell r="A44" t="str">
            <v/>
          </cell>
          <cell r="B44" t="str">
            <v/>
          </cell>
          <cell r="C44">
            <v>0</v>
          </cell>
          <cell r="D44">
            <v>0</v>
          </cell>
        </row>
        <row r="45">
          <cell r="A45" t="str">
            <v/>
          </cell>
          <cell r="B45" t="str">
            <v/>
          </cell>
          <cell r="C45">
            <v>0</v>
          </cell>
          <cell r="D45">
            <v>0</v>
          </cell>
        </row>
        <row r="46">
          <cell r="A46" t="str">
            <v/>
          </cell>
          <cell r="B46" t="str">
            <v/>
          </cell>
          <cell r="C46">
            <v>0</v>
          </cell>
          <cell r="D46">
            <v>0</v>
          </cell>
        </row>
        <row r="47">
          <cell r="A47" t="str">
            <v/>
          </cell>
          <cell r="B47" t="str">
            <v/>
          </cell>
          <cell r="C47">
            <v>0</v>
          </cell>
          <cell r="D47">
            <v>0</v>
          </cell>
        </row>
        <row r="48">
          <cell r="A48" t="str">
            <v/>
          </cell>
          <cell r="B48" t="str">
            <v/>
          </cell>
          <cell r="C48">
            <v>0</v>
          </cell>
          <cell r="D48">
            <v>0</v>
          </cell>
        </row>
        <row r="49">
          <cell r="A49" t="str">
            <v/>
          </cell>
          <cell r="B49" t="str">
            <v/>
          </cell>
          <cell r="C49">
            <v>0</v>
          </cell>
          <cell r="D49">
            <v>0</v>
          </cell>
        </row>
        <row r="50">
          <cell r="A50" t="str">
            <v/>
          </cell>
          <cell r="B50" t="str">
            <v/>
          </cell>
          <cell r="C50">
            <v>0</v>
          </cell>
          <cell r="D50">
            <v>0</v>
          </cell>
        </row>
        <row r="51">
          <cell r="A51" t="str">
            <v/>
          </cell>
          <cell r="B51" t="str">
            <v/>
          </cell>
          <cell r="C51">
            <v>0</v>
          </cell>
          <cell r="D51">
            <v>0</v>
          </cell>
        </row>
        <row r="52">
          <cell r="A52" t="str">
            <v/>
          </cell>
          <cell r="B52" t="str">
            <v/>
          </cell>
          <cell r="C52">
            <v>0</v>
          </cell>
          <cell r="D52">
            <v>0</v>
          </cell>
        </row>
        <row r="53">
          <cell r="A53" t="str">
            <v/>
          </cell>
          <cell r="B53" t="str">
            <v/>
          </cell>
          <cell r="C53">
            <v>0</v>
          </cell>
          <cell r="D53">
            <v>0</v>
          </cell>
        </row>
        <row r="54">
          <cell r="A54" t="str">
            <v/>
          </cell>
          <cell r="B54" t="str">
            <v/>
          </cell>
          <cell r="C54">
            <v>0</v>
          </cell>
          <cell r="D54">
            <v>0</v>
          </cell>
        </row>
        <row r="55">
          <cell r="A55" t="str">
            <v/>
          </cell>
          <cell r="B55" t="str">
            <v/>
          </cell>
          <cell r="C55">
            <v>0</v>
          </cell>
          <cell r="D55">
            <v>0</v>
          </cell>
        </row>
        <row r="56">
          <cell r="A56" t="str">
            <v/>
          </cell>
          <cell r="B56" t="str">
            <v/>
          </cell>
          <cell r="C56">
            <v>0</v>
          </cell>
          <cell r="D56">
            <v>0</v>
          </cell>
        </row>
        <row r="57">
          <cell r="A57" t="str">
            <v/>
          </cell>
          <cell r="B57" t="str">
            <v/>
          </cell>
          <cell r="C57">
            <v>0</v>
          </cell>
          <cell r="D57">
            <v>0</v>
          </cell>
        </row>
        <row r="58">
          <cell r="A58" t="str">
            <v/>
          </cell>
          <cell r="B58" t="str">
            <v/>
          </cell>
          <cell r="C58">
            <v>0</v>
          </cell>
          <cell r="D58">
            <v>0</v>
          </cell>
        </row>
        <row r="59">
          <cell r="A59" t="str">
            <v/>
          </cell>
          <cell r="B59" t="str">
            <v/>
          </cell>
          <cell r="C59">
            <v>0</v>
          </cell>
          <cell r="D59">
            <v>0</v>
          </cell>
        </row>
        <row r="60">
          <cell r="A60" t="str">
            <v/>
          </cell>
          <cell r="B60" t="str">
            <v/>
          </cell>
          <cell r="C60">
            <v>0</v>
          </cell>
          <cell r="D60">
            <v>0</v>
          </cell>
        </row>
        <row r="61">
          <cell r="A61" t="str">
            <v/>
          </cell>
          <cell r="B61" t="str">
            <v/>
          </cell>
          <cell r="C61">
            <v>0</v>
          </cell>
          <cell r="D61">
            <v>0</v>
          </cell>
        </row>
        <row r="62">
          <cell r="A62" t="str">
            <v/>
          </cell>
          <cell r="B62" t="str">
            <v/>
          </cell>
          <cell r="C62">
            <v>0</v>
          </cell>
          <cell r="D62">
            <v>0</v>
          </cell>
        </row>
        <row r="63">
          <cell r="A63" t="str">
            <v/>
          </cell>
          <cell r="B63" t="str">
            <v/>
          </cell>
          <cell r="C63">
            <v>0</v>
          </cell>
          <cell r="D63">
            <v>0</v>
          </cell>
        </row>
        <row r="64">
          <cell r="A64" t="str">
            <v/>
          </cell>
          <cell r="B64" t="str">
            <v/>
          </cell>
          <cell r="C64">
            <v>0</v>
          </cell>
          <cell r="D64">
            <v>0</v>
          </cell>
        </row>
        <row r="65">
          <cell r="A65" t="str">
            <v/>
          </cell>
          <cell r="B65" t="str">
            <v/>
          </cell>
          <cell r="C65">
            <v>0</v>
          </cell>
          <cell r="D65">
            <v>0</v>
          </cell>
        </row>
        <row r="66">
          <cell r="A66" t="str">
            <v/>
          </cell>
          <cell r="B66" t="str">
            <v/>
          </cell>
          <cell r="C66">
            <v>0</v>
          </cell>
          <cell r="D66">
            <v>0</v>
          </cell>
        </row>
        <row r="67">
          <cell r="A67" t="str">
            <v/>
          </cell>
          <cell r="B67" t="str">
            <v/>
          </cell>
          <cell r="C67">
            <v>0</v>
          </cell>
          <cell r="D67">
            <v>0</v>
          </cell>
        </row>
        <row r="68">
          <cell r="A68" t="str">
            <v/>
          </cell>
          <cell r="B68" t="str">
            <v/>
          </cell>
          <cell r="C68">
            <v>0</v>
          </cell>
          <cell r="D68">
            <v>0</v>
          </cell>
        </row>
        <row r="69">
          <cell r="A69" t="str">
            <v/>
          </cell>
          <cell r="B69" t="str">
            <v/>
          </cell>
          <cell r="C69">
            <v>0</v>
          </cell>
          <cell r="D69">
            <v>0</v>
          </cell>
        </row>
        <row r="70">
          <cell r="A70" t="str">
            <v/>
          </cell>
          <cell r="B70" t="str">
            <v/>
          </cell>
          <cell r="C70">
            <v>0</v>
          </cell>
          <cell r="D70">
            <v>0</v>
          </cell>
        </row>
        <row r="71">
          <cell r="A71" t="str">
            <v/>
          </cell>
          <cell r="B71" t="str">
            <v/>
          </cell>
          <cell r="C71">
            <v>0</v>
          </cell>
          <cell r="D71">
            <v>0</v>
          </cell>
        </row>
        <row r="72">
          <cell r="A72" t="str">
            <v/>
          </cell>
          <cell r="B72" t="str">
            <v/>
          </cell>
          <cell r="C72">
            <v>0</v>
          </cell>
          <cell r="D72">
            <v>0</v>
          </cell>
        </row>
        <row r="73">
          <cell r="A73" t="str">
            <v/>
          </cell>
          <cell r="B73" t="str">
            <v/>
          </cell>
          <cell r="C73">
            <v>0</v>
          </cell>
          <cell r="D73">
            <v>0</v>
          </cell>
        </row>
        <row r="74">
          <cell r="A74" t="str">
            <v/>
          </cell>
          <cell r="B74" t="str">
            <v/>
          </cell>
          <cell r="C74">
            <v>0</v>
          </cell>
          <cell r="D74">
            <v>0</v>
          </cell>
        </row>
        <row r="75">
          <cell r="A75" t="str">
            <v/>
          </cell>
          <cell r="B75" t="str">
            <v/>
          </cell>
          <cell r="C75">
            <v>0</v>
          </cell>
          <cell r="D75">
            <v>0</v>
          </cell>
        </row>
        <row r="76">
          <cell r="A76" t="str">
            <v/>
          </cell>
          <cell r="B76" t="str">
            <v/>
          </cell>
          <cell r="C76">
            <v>0</v>
          </cell>
          <cell r="D76">
            <v>0</v>
          </cell>
        </row>
        <row r="77">
          <cell r="A77" t="str">
            <v/>
          </cell>
          <cell r="B77" t="str">
            <v/>
          </cell>
          <cell r="C77">
            <v>0</v>
          </cell>
          <cell r="D77">
            <v>0</v>
          </cell>
        </row>
        <row r="78">
          <cell r="A78" t="str">
            <v/>
          </cell>
          <cell r="B78" t="str">
            <v/>
          </cell>
          <cell r="C78">
            <v>0</v>
          </cell>
          <cell r="D78">
            <v>0</v>
          </cell>
        </row>
        <row r="79">
          <cell r="A79" t="str">
            <v/>
          </cell>
          <cell r="B79" t="str">
            <v/>
          </cell>
          <cell r="C79">
            <v>0</v>
          </cell>
          <cell r="D79">
            <v>0</v>
          </cell>
        </row>
        <row r="80">
          <cell r="A80" t="str">
            <v/>
          </cell>
          <cell r="B80" t="str">
            <v/>
          </cell>
          <cell r="C80">
            <v>0</v>
          </cell>
          <cell r="D80">
            <v>0</v>
          </cell>
        </row>
        <row r="81">
          <cell r="A81" t="str">
            <v/>
          </cell>
          <cell r="B81" t="str">
            <v/>
          </cell>
          <cell r="C81">
            <v>0</v>
          </cell>
          <cell r="D81">
            <v>0</v>
          </cell>
        </row>
        <row r="82">
          <cell r="A82" t="str">
            <v/>
          </cell>
          <cell r="B82" t="str">
            <v/>
          </cell>
          <cell r="C82">
            <v>0</v>
          </cell>
          <cell r="D82">
            <v>0</v>
          </cell>
        </row>
        <row r="83">
          <cell r="A83" t="str">
            <v/>
          </cell>
          <cell r="B83" t="str">
            <v/>
          </cell>
          <cell r="C83">
            <v>0</v>
          </cell>
          <cell r="D83">
            <v>0</v>
          </cell>
        </row>
        <row r="84">
          <cell r="A84" t="str">
            <v/>
          </cell>
          <cell r="B84" t="str">
            <v/>
          </cell>
          <cell r="C84">
            <v>0</v>
          </cell>
          <cell r="D84">
            <v>0</v>
          </cell>
        </row>
        <row r="85">
          <cell r="A85" t="str">
            <v/>
          </cell>
          <cell r="B85" t="str">
            <v/>
          </cell>
          <cell r="C85">
            <v>0</v>
          </cell>
          <cell r="D85">
            <v>0</v>
          </cell>
        </row>
        <row r="86">
          <cell r="A86" t="str">
            <v/>
          </cell>
          <cell r="B86" t="str">
            <v/>
          </cell>
          <cell r="C86">
            <v>0</v>
          </cell>
          <cell r="D86">
            <v>0</v>
          </cell>
        </row>
        <row r="87">
          <cell r="A87" t="str">
            <v/>
          </cell>
          <cell r="B87" t="str">
            <v/>
          </cell>
          <cell r="C87">
            <v>0</v>
          </cell>
          <cell r="D87">
            <v>0</v>
          </cell>
        </row>
        <row r="88">
          <cell r="A88" t="str">
            <v/>
          </cell>
          <cell r="B88" t="str">
            <v/>
          </cell>
          <cell r="C88">
            <v>0</v>
          </cell>
          <cell r="D88">
            <v>0</v>
          </cell>
        </row>
        <row r="89">
          <cell r="A89" t="str">
            <v/>
          </cell>
          <cell r="B89" t="str">
            <v/>
          </cell>
          <cell r="C89">
            <v>0</v>
          </cell>
          <cell r="D89">
            <v>0</v>
          </cell>
        </row>
        <row r="90">
          <cell r="A90" t="str">
            <v/>
          </cell>
          <cell r="B90" t="str">
            <v/>
          </cell>
          <cell r="C90">
            <v>0</v>
          </cell>
          <cell r="D90">
            <v>0</v>
          </cell>
        </row>
        <row r="91">
          <cell r="A91" t="str">
            <v/>
          </cell>
          <cell r="B91" t="str">
            <v/>
          </cell>
          <cell r="C91">
            <v>0</v>
          </cell>
          <cell r="D91">
            <v>0</v>
          </cell>
        </row>
        <row r="92">
          <cell r="A92" t="str">
            <v/>
          </cell>
          <cell r="B92" t="str">
            <v/>
          </cell>
          <cell r="C92">
            <v>0</v>
          </cell>
          <cell r="D92">
            <v>0</v>
          </cell>
        </row>
        <row r="93">
          <cell r="A93" t="str">
            <v/>
          </cell>
          <cell r="B93" t="str">
            <v/>
          </cell>
          <cell r="C93">
            <v>0</v>
          </cell>
          <cell r="D93">
            <v>0</v>
          </cell>
        </row>
        <row r="94">
          <cell r="A94" t="str">
            <v/>
          </cell>
          <cell r="B94" t="str">
            <v/>
          </cell>
          <cell r="C94">
            <v>0</v>
          </cell>
          <cell r="D94">
            <v>0</v>
          </cell>
        </row>
        <row r="95">
          <cell r="A95" t="str">
            <v/>
          </cell>
          <cell r="B95" t="str">
            <v/>
          </cell>
          <cell r="C95">
            <v>0</v>
          </cell>
          <cell r="D95">
            <v>0</v>
          </cell>
        </row>
        <row r="96">
          <cell r="A96" t="str">
            <v/>
          </cell>
          <cell r="B96" t="str">
            <v/>
          </cell>
          <cell r="C96">
            <v>0</v>
          </cell>
          <cell r="D96">
            <v>0</v>
          </cell>
        </row>
        <row r="97">
          <cell r="A97" t="str">
            <v/>
          </cell>
          <cell r="B97" t="str">
            <v/>
          </cell>
          <cell r="C97">
            <v>0</v>
          </cell>
          <cell r="D97">
            <v>0</v>
          </cell>
        </row>
        <row r="98">
          <cell r="A98" t="str">
            <v/>
          </cell>
          <cell r="B98" t="str">
            <v/>
          </cell>
          <cell r="C98">
            <v>0</v>
          </cell>
          <cell r="D98">
            <v>0</v>
          </cell>
        </row>
        <row r="99">
          <cell r="A99" t="str">
            <v/>
          </cell>
          <cell r="B99" t="str">
            <v/>
          </cell>
          <cell r="C99">
            <v>0</v>
          </cell>
          <cell r="D99">
            <v>0</v>
          </cell>
        </row>
        <row r="100">
          <cell r="A100" t="str">
            <v/>
          </cell>
          <cell r="B100" t="str">
            <v/>
          </cell>
          <cell r="C100">
            <v>0</v>
          </cell>
          <cell r="D100">
            <v>0</v>
          </cell>
        </row>
        <row r="101">
          <cell r="A101" t="str">
            <v/>
          </cell>
          <cell r="B101" t="str">
            <v/>
          </cell>
          <cell r="C101">
            <v>0</v>
          </cell>
          <cell r="D101">
            <v>0</v>
          </cell>
        </row>
        <row r="102">
          <cell r="A102" t="str">
            <v/>
          </cell>
          <cell r="B102" t="str">
            <v/>
          </cell>
          <cell r="C102">
            <v>0</v>
          </cell>
          <cell r="D102">
            <v>0</v>
          </cell>
        </row>
        <row r="103">
          <cell r="A103" t="str">
            <v/>
          </cell>
          <cell r="B103" t="str">
            <v/>
          </cell>
          <cell r="C103">
            <v>0</v>
          </cell>
          <cell r="D103">
            <v>0</v>
          </cell>
        </row>
        <row r="104">
          <cell r="A104" t="str">
            <v/>
          </cell>
          <cell r="B104" t="str">
            <v/>
          </cell>
          <cell r="C104">
            <v>0</v>
          </cell>
          <cell r="D104">
            <v>0</v>
          </cell>
        </row>
        <row r="105">
          <cell r="A105" t="str">
            <v/>
          </cell>
          <cell r="B105" t="str">
            <v/>
          </cell>
          <cell r="C105">
            <v>0</v>
          </cell>
          <cell r="D105">
            <v>0</v>
          </cell>
        </row>
        <row r="106">
          <cell r="A106" t="str">
            <v/>
          </cell>
          <cell r="B106" t="str">
            <v/>
          </cell>
          <cell r="C106">
            <v>0</v>
          </cell>
          <cell r="D106">
            <v>0</v>
          </cell>
        </row>
        <row r="107">
          <cell r="A107" t="str">
            <v/>
          </cell>
          <cell r="B107" t="str">
            <v/>
          </cell>
          <cell r="C107">
            <v>0</v>
          </cell>
          <cell r="D107">
            <v>0</v>
          </cell>
        </row>
        <row r="108">
          <cell r="A108" t="str">
            <v/>
          </cell>
          <cell r="B108" t="str">
            <v/>
          </cell>
          <cell r="C108">
            <v>0</v>
          </cell>
          <cell r="D108">
            <v>0</v>
          </cell>
        </row>
        <row r="109">
          <cell r="A109" t="str">
            <v/>
          </cell>
          <cell r="B109" t="str">
            <v/>
          </cell>
          <cell r="C109">
            <v>0</v>
          </cell>
          <cell r="D109">
            <v>0</v>
          </cell>
        </row>
        <row r="110">
          <cell r="A110" t="str">
            <v/>
          </cell>
          <cell r="B110" t="str">
            <v/>
          </cell>
          <cell r="C110">
            <v>0</v>
          </cell>
          <cell r="D110">
            <v>0</v>
          </cell>
        </row>
        <row r="111">
          <cell r="A111" t="str">
            <v/>
          </cell>
          <cell r="B111" t="str">
            <v/>
          </cell>
          <cell r="C111">
            <v>0</v>
          </cell>
          <cell r="D111">
            <v>0</v>
          </cell>
        </row>
        <row r="112">
          <cell r="A112" t="str">
            <v/>
          </cell>
          <cell r="B112" t="str">
            <v/>
          </cell>
          <cell r="C112">
            <v>0</v>
          </cell>
          <cell r="D112">
            <v>0</v>
          </cell>
        </row>
        <row r="113">
          <cell r="A113" t="str">
            <v/>
          </cell>
          <cell r="B113" t="str">
            <v/>
          </cell>
          <cell r="C113">
            <v>0</v>
          </cell>
          <cell r="D113">
            <v>0</v>
          </cell>
        </row>
        <row r="114">
          <cell r="A114" t="str">
            <v/>
          </cell>
          <cell r="B114" t="str">
            <v/>
          </cell>
          <cell r="C114">
            <v>0</v>
          </cell>
          <cell r="D114">
            <v>0</v>
          </cell>
        </row>
        <row r="115">
          <cell r="A115" t="str">
            <v/>
          </cell>
          <cell r="B115" t="str">
            <v/>
          </cell>
          <cell r="C115">
            <v>0</v>
          </cell>
          <cell r="D115">
            <v>0</v>
          </cell>
        </row>
        <row r="116">
          <cell r="A116" t="str">
            <v/>
          </cell>
          <cell r="B116" t="str">
            <v/>
          </cell>
          <cell r="C116">
            <v>0</v>
          </cell>
          <cell r="D116">
            <v>0</v>
          </cell>
        </row>
        <row r="117">
          <cell r="A117" t="str">
            <v/>
          </cell>
          <cell r="B117" t="str">
            <v/>
          </cell>
          <cell r="C117">
            <v>0</v>
          </cell>
          <cell r="D117">
            <v>0</v>
          </cell>
        </row>
        <row r="118">
          <cell r="A118" t="str">
            <v/>
          </cell>
          <cell r="B118" t="str">
            <v/>
          </cell>
          <cell r="C118">
            <v>0</v>
          </cell>
          <cell r="D118">
            <v>0</v>
          </cell>
        </row>
        <row r="119">
          <cell r="A119" t="str">
            <v/>
          </cell>
          <cell r="B119" t="str">
            <v/>
          </cell>
          <cell r="C119">
            <v>0</v>
          </cell>
          <cell r="D119">
            <v>0</v>
          </cell>
        </row>
        <row r="120">
          <cell r="A120" t="str">
            <v/>
          </cell>
          <cell r="B120" t="str">
            <v/>
          </cell>
          <cell r="C120">
            <v>0</v>
          </cell>
          <cell r="D120">
            <v>0</v>
          </cell>
        </row>
        <row r="121">
          <cell r="A121" t="str">
            <v/>
          </cell>
          <cell r="B121" t="str">
            <v/>
          </cell>
          <cell r="C121">
            <v>0</v>
          </cell>
          <cell r="D121">
            <v>0</v>
          </cell>
        </row>
        <row r="122">
          <cell r="A122" t="str">
            <v/>
          </cell>
          <cell r="B122" t="str">
            <v/>
          </cell>
          <cell r="C122">
            <v>0</v>
          </cell>
          <cell r="D122">
            <v>0</v>
          </cell>
        </row>
        <row r="123">
          <cell r="A123" t="str">
            <v/>
          </cell>
          <cell r="B123" t="str">
            <v/>
          </cell>
          <cell r="C123">
            <v>0</v>
          </cell>
          <cell r="D123">
            <v>0</v>
          </cell>
        </row>
        <row r="124">
          <cell r="A124" t="str">
            <v/>
          </cell>
          <cell r="B124" t="str">
            <v/>
          </cell>
          <cell r="C124">
            <v>0</v>
          </cell>
          <cell r="D124">
            <v>0</v>
          </cell>
        </row>
        <row r="125">
          <cell r="A125" t="str">
            <v/>
          </cell>
          <cell r="B125" t="str">
            <v/>
          </cell>
          <cell r="C125">
            <v>0</v>
          </cell>
          <cell r="D125">
            <v>0</v>
          </cell>
        </row>
        <row r="126">
          <cell r="A126" t="str">
            <v/>
          </cell>
          <cell r="B126" t="str">
            <v/>
          </cell>
          <cell r="C126">
            <v>0</v>
          </cell>
          <cell r="D126">
            <v>0</v>
          </cell>
        </row>
        <row r="127">
          <cell r="A127" t="str">
            <v/>
          </cell>
          <cell r="B127" t="str">
            <v/>
          </cell>
          <cell r="C127">
            <v>0</v>
          </cell>
          <cell r="D127">
            <v>0</v>
          </cell>
        </row>
        <row r="128">
          <cell r="A128" t="str">
            <v/>
          </cell>
          <cell r="B128" t="str">
            <v/>
          </cell>
          <cell r="C128">
            <v>0</v>
          </cell>
          <cell r="D128">
            <v>0</v>
          </cell>
        </row>
        <row r="129">
          <cell r="A129" t="str">
            <v/>
          </cell>
          <cell r="B129" t="str">
            <v/>
          </cell>
          <cell r="C129">
            <v>0</v>
          </cell>
          <cell r="D129">
            <v>0</v>
          </cell>
        </row>
        <row r="130">
          <cell r="A130" t="str">
            <v/>
          </cell>
          <cell r="B130" t="str">
            <v/>
          </cell>
          <cell r="C130">
            <v>0</v>
          </cell>
          <cell r="D130">
            <v>0</v>
          </cell>
        </row>
        <row r="131">
          <cell r="A131" t="str">
            <v/>
          </cell>
          <cell r="B131" t="str">
            <v/>
          </cell>
          <cell r="C131">
            <v>0</v>
          </cell>
          <cell r="D131">
            <v>0</v>
          </cell>
        </row>
        <row r="132">
          <cell r="A132" t="str">
            <v/>
          </cell>
          <cell r="B132" t="str">
            <v/>
          </cell>
          <cell r="C132">
            <v>0</v>
          </cell>
          <cell r="D132">
            <v>0</v>
          </cell>
        </row>
        <row r="133">
          <cell r="A133" t="str">
            <v/>
          </cell>
          <cell r="B133" t="str">
            <v/>
          </cell>
          <cell r="C133">
            <v>0</v>
          </cell>
          <cell r="D133">
            <v>0</v>
          </cell>
        </row>
        <row r="134">
          <cell r="A134" t="str">
            <v/>
          </cell>
          <cell r="B134" t="str">
            <v/>
          </cell>
          <cell r="C134">
            <v>0</v>
          </cell>
          <cell r="D134">
            <v>0</v>
          </cell>
        </row>
        <row r="135">
          <cell r="A135" t="str">
            <v/>
          </cell>
          <cell r="B135" t="str">
            <v/>
          </cell>
          <cell r="C135">
            <v>0</v>
          </cell>
          <cell r="D135">
            <v>0</v>
          </cell>
        </row>
        <row r="136">
          <cell r="A136" t="str">
            <v/>
          </cell>
          <cell r="B136" t="str">
            <v/>
          </cell>
          <cell r="C136">
            <v>0</v>
          </cell>
          <cell r="D136">
            <v>0</v>
          </cell>
        </row>
        <row r="137">
          <cell r="A137" t="str">
            <v/>
          </cell>
          <cell r="B137" t="str">
            <v/>
          </cell>
          <cell r="C137">
            <v>0</v>
          </cell>
          <cell r="D137">
            <v>0</v>
          </cell>
        </row>
        <row r="138">
          <cell r="A138" t="str">
            <v/>
          </cell>
          <cell r="B138" t="str">
            <v/>
          </cell>
          <cell r="C138">
            <v>0</v>
          </cell>
          <cell r="D138">
            <v>0</v>
          </cell>
        </row>
        <row r="139">
          <cell r="A139" t="str">
            <v/>
          </cell>
          <cell r="B139" t="str">
            <v/>
          </cell>
          <cell r="C139">
            <v>0</v>
          </cell>
          <cell r="D139">
            <v>0</v>
          </cell>
        </row>
        <row r="140">
          <cell r="A140" t="str">
            <v/>
          </cell>
          <cell r="B140" t="str">
            <v/>
          </cell>
          <cell r="C140">
            <v>0</v>
          </cell>
          <cell r="D140">
            <v>0</v>
          </cell>
        </row>
        <row r="141">
          <cell r="A141" t="str">
            <v/>
          </cell>
          <cell r="B141" t="str">
            <v/>
          </cell>
          <cell r="C141">
            <v>0</v>
          </cell>
          <cell r="D141">
            <v>0</v>
          </cell>
        </row>
        <row r="142">
          <cell r="A142" t="str">
            <v/>
          </cell>
          <cell r="B142" t="str">
            <v/>
          </cell>
          <cell r="C142">
            <v>0</v>
          </cell>
          <cell r="D142">
            <v>0</v>
          </cell>
        </row>
        <row r="143">
          <cell r="A143" t="str">
            <v/>
          </cell>
          <cell r="B143" t="str">
            <v/>
          </cell>
          <cell r="C143">
            <v>0</v>
          </cell>
          <cell r="D143">
            <v>0</v>
          </cell>
        </row>
        <row r="144">
          <cell r="A144" t="str">
            <v/>
          </cell>
          <cell r="B144" t="str">
            <v/>
          </cell>
          <cell r="C144">
            <v>0</v>
          </cell>
          <cell r="D144">
            <v>0</v>
          </cell>
        </row>
        <row r="145">
          <cell r="A145" t="str">
            <v/>
          </cell>
          <cell r="B145" t="str">
            <v/>
          </cell>
          <cell r="C145">
            <v>0</v>
          </cell>
          <cell r="D145">
            <v>0</v>
          </cell>
        </row>
        <row r="146">
          <cell r="A146" t="str">
            <v/>
          </cell>
          <cell r="B146" t="str">
            <v/>
          </cell>
          <cell r="C146">
            <v>0</v>
          </cell>
          <cell r="D146">
            <v>0</v>
          </cell>
        </row>
        <row r="147">
          <cell r="A147" t="str">
            <v/>
          </cell>
          <cell r="B147" t="str">
            <v/>
          </cell>
          <cell r="C147">
            <v>0</v>
          </cell>
          <cell r="D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0</v>
          </cell>
        </row>
        <row r="151">
          <cell r="A151" t="str">
            <v/>
          </cell>
          <cell r="B151" t="str">
            <v/>
          </cell>
          <cell r="C151">
            <v>0</v>
          </cell>
          <cell r="D151">
            <v>0</v>
          </cell>
        </row>
        <row r="152">
          <cell r="A152" t="str">
            <v/>
          </cell>
          <cell r="B152" t="str">
            <v/>
          </cell>
          <cell r="C152">
            <v>0</v>
          </cell>
          <cell r="D152">
            <v>0</v>
          </cell>
        </row>
        <row r="153">
          <cell r="A153" t="str">
            <v/>
          </cell>
          <cell r="B153" t="str">
            <v/>
          </cell>
          <cell r="C153">
            <v>0</v>
          </cell>
          <cell r="D153">
            <v>0</v>
          </cell>
        </row>
        <row r="154">
          <cell r="A154" t="str">
            <v/>
          </cell>
          <cell r="B154" t="str">
            <v/>
          </cell>
          <cell r="C154">
            <v>0</v>
          </cell>
          <cell r="D154">
            <v>0</v>
          </cell>
        </row>
        <row r="155">
          <cell r="A155" t="str">
            <v/>
          </cell>
          <cell r="B155" t="str">
            <v/>
          </cell>
          <cell r="C155">
            <v>0</v>
          </cell>
          <cell r="D155">
            <v>0</v>
          </cell>
        </row>
        <row r="156">
          <cell r="A156" t="str">
            <v/>
          </cell>
          <cell r="B156" t="str">
            <v/>
          </cell>
          <cell r="C156">
            <v>0</v>
          </cell>
          <cell r="D156">
            <v>0</v>
          </cell>
        </row>
        <row r="157">
          <cell r="A157" t="str">
            <v/>
          </cell>
          <cell r="B157" t="str">
            <v/>
          </cell>
          <cell r="C157">
            <v>0</v>
          </cell>
          <cell r="D157">
            <v>0</v>
          </cell>
        </row>
        <row r="158">
          <cell r="A158" t="str">
            <v/>
          </cell>
          <cell r="B158" t="str">
            <v/>
          </cell>
          <cell r="C158">
            <v>0</v>
          </cell>
          <cell r="D158">
            <v>0</v>
          </cell>
        </row>
        <row r="159">
          <cell r="A159" t="str">
            <v/>
          </cell>
          <cell r="B159" t="str">
            <v/>
          </cell>
          <cell r="C159">
            <v>0</v>
          </cell>
          <cell r="D159">
            <v>0</v>
          </cell>
        </row>
        <row r="160">
          <cell r="A160" t="str">
            <v/>
          </cell>
          <cell r="B160" t="str">
            <v/>
          </cell>
          <cell r="C160">
            <v>0</v>
          </cell>
          <cell r="D160">
            <v>0</v>
          </cell>
        </row>
        <row r="161">
          <cell r="A161" t="str">
            <v/>
          </cell>
          <cell r="B161" t="str">
            <v/>
          </cell>
          <cell r="C161">
            <v>0</v>
          </cell>
          <cell r="D161">
            <v>0</v>
          </cell>
        </row>
        <row r="162">
          <cell r="A162" t="str">
            <v/>
          </cell>
          <cell r="B162" t="str">
            <v/>
          </cell>
          <cell r="C162">
            <v>0</v>
          </cell>
          <cell r="D162">
            <v>0</v>
          </cell>
        </row>
        <row r="163">
          <cell r="A163" t="str">
            <v/>
          </cell>
          <cell r="B163" t="str">
            <v/>
          </cell>
          <cell r="C163">
            <v>0</v>
          </cell>
          <cell r="D163">
            <v>0</v>
          </cell>
        </row>
        <row r="164">
          <cell r="A164" t="str">
            <v/>
          </cell>
          <cell r="B164" t="str">
            <v/>
          </cell>
          <cell r="C164">
            <v>0</v>
          </cell>
          <cell r="D164">
            <v>0</v>
          </cell>
        </row>
        <row r="165">
          <cell r="A165" t="str">
            <v/>
          </cell>
          <cell r="B165" t="str">
            <v/>
          </cell>
          <cell r="C165">
            <v>0</v>
          </cell>
          <cell r="D165">
            <v>0</v>
          </cell>
        </row>
        <row r="166">
          <cell r="A166" t="str">
            <v/>
          </cell>
          <cell r="B166" t="str">
            <v/>
          </cell>
          <cell r="C166">
            <v>0</v>
          </cell>
          <cell r="D166">
            <v>0</v>
          </cell>
        </row>
        <row r="167">
          <cell r="A167" t="str">
            <v/>
          </cell>
          <cell r="B167" t="str">
            <v/>
          </cell>
          <cell r="C167">
            <v>0</v>
          </cell>
          <cell r="D167">
            <v>0</v>
          </cell>
        </row>
        <row r="168">
          <cell r="A168" t="str">
            <v/>
          </cell>
          <cell r="B168" t="str">
            <v/>
          </cell>
          <cell r="C168">
            <v>0</v>
          </cell>
          <cell r="D168">
            <v>0</v>
          </cell>
        </row>
        <row r="169">
          <cell r="A169" t="str">
            <v/>
          </cell>
          <cell r="B169" t="str">
            <v/>
          </cell>
          <cell r="C169">
            <v>0</v>
          </cell>
          <cell r="D169">
            <v>0</v>
          </cell>
        </row>
        <row r="170">
          <cell r="A170" t="str">
            <v/>
          </cell>
          <cell r="B170" t="str">
            <v/>
          </cell>
          <cell r="C170">
            <v>0</v>
          </cell>
          <cell r="D170">
            <v>0</v>
          </cell>
        </row>
        <row r="171">
          <cell r="A171" t="str">
            <v/>
          </cell>
          <cell r="B171" t="str">
            <v/>
          </cell>
          <cell r="C171">
            <v>0</v>
          </cell>
          <cell r="D171">
            <v>0</v>
          </cell>
        </row>
        <row r="172">
          <cell r="A172" t="str">
            <v/>
          </cell>
          <cell r="B172" t="str">
            <v/>
          </cell>
          <cell r="C172">
            <v>0</v>
          </cell>
          <cell r="D172">
            <v>0</v>
          </cell>
        </row>
        <row r="173">
          <cell r="A173" t="str">
            <v/>
          </cell>
          <cell r="B173" t="str">
            <v/>
          </cell>
          <cell r="C173">
            <v>0</v>
          </cell>
          <cell r="D173">
            <v>0</v>
          </cell>
        </row>
        <row r="174">
          <cell r="A174" t="str">
            <v/>
          </cell>
          <cell r="B174" t="str">
            <v/>
          </cell>
          <cell r="C174">
            <v>0</v>
          </cell>
          <cell r="D174">
            <v>0</v>
          </cell>
        </row>
        <row r="175">
          <cell r="A175" t="str">
            <v/>
          </cell>
          <cell r="B175" t="str">
            <v/>
          </cell>
          <cell r="C175">
            <v>0</v>
          </cell>
          <cell r="D175">
            <v>0</v>
          </cell>
        </row>
        <row r="176">
          <cell r="A176" t="str">
            <v/>
          </cell>
          <cell r="B176" t="str">
            <v/>
          </cell>
          <cell r="C176">
            <v>0</v>
          </cell>
          <cell r="D176">
            <v>0</v>
          </cell>
        </row>
        <row r="177">
          <cell r="A177" t="str">
            <v/>
          </cell>
          <cell r="B177" t="str">
            <v/>
          </cell>
          <cell r="C177">
            <v>0</v>
          </cell>
          <cell r="D177">
            <v>0</v>
          </cell>
        </row>
        <row r="178">
          <cell r="A178" t="str">
            <v/>
          </cell>
          <cell r="B178" t="str">
            <v/>
          </cell>
          <cell r="C178">
            <v>0</v>
          </cell>
          <cell r="D178">
            <v>0</v>
          </cell>
        </row>
        <row r="179">
          <cell r="A179" t="str">
            <v/>
          </cell>
          <cell r="B179" t="str">
            <v/>
          </cell>
          <cell r="C179">
            <v>0</v>
          </cell>
          <cell r="D179">
            <v>0</v>
          </cell>
        </row>
        <row r="180">
          <cell r="A180" t="str">
            <v/>
          </cell>
          <cell r="B180" t="str">
            <v/>
          </cell>
          <cell r="C180">
            <v>0</v>
          </cell>
          <cell r="D180">
            <v>0</v>
          </cell>
        </row>
        <row r="181">
          <cell r="A181" t="str">
            <v/>
          </cell>
          <cell r="B181" t="str">
            <v/>
          </cell>
          <cell r="C181">
            <v>0</v>
          </cell>
          <cell r="D181">
            <v>0</v>
          </cell>
        </row>
        <row r="182">
          <cell r="A182" t="str">
            <v/>
          </cell>
          <cell r="B182" t="str">
            <v/>
          </cell>
          <cell r="C182">
            <v>0</v>
          </cell>
          <cell r="D182">
            <v>0</v>
          </cell>
        </row>
        <row r="183">
          <cell r="A183" t="str">
            <v/>
          </cell>
          <cell r="B183" t="str">
            <v/>
          </cell>
          <cell r="C183">
            <v>0</v>
          </cell>
          <cell r="D183">
            <v>0</v>
          </cell>
        </row>
        <row r="184">
          <cell r="A184" t="str">
            <v/>
          </cell>
          <cell r="B184" t="str">
            <v/>
          </cell>
          <cell r="C184">
            <v>0</v>
          </cell>
          <cell r="D184">
            <v>0</v>
          </cell>
        </row>
        <row r="185">
          <cell r="A185" t="str">
            <v/>
          </cell>
          <cell r="B185" t="str">
            <v/>
          </cell>
          <cell r="C185">
            <v>0</v>
          </cell>
          <cell r="D185">
            <v>0</v>
          </cell>
        </row>
        <row r="186">
          <cell r="A186" t="str">
            <v/>
          </cell>
          <cell r="B186" t="str">
            <v/>
          </cell>
          <cell r="C186">
            <v>0</v>
          </cell>
          <cell r="D186">
            <v>0</v>
          </cell>
        </row>
        <row r="187">
          <cell r="A187" t="str">
            <v/>
          </cell>
          <cell r="B187" t="str">
            <v/>
          </cell>
          <cell r="C187">
            <v>0</v>
          </cell>
          <cell r="D187">
            <v>0</v>
          </cell>
        </row>
        <row r="188">
          <cell r="A188" t="str">
            <v/>
          </cell>
          <cell r="B188" t="str">
            <v/>
          </cell>
          <cell r="C188">
            <v>0</v>
          </cell>
          <cell r="D188">
            <v>0</v>
          </cell>
        </row>
        <row r="189">
          <cell r="A189" t="str">
            <v/>
          </cell>
          <cell r="B189" t="str">
            <v/>
          </cell>
          <cell r="C189">
            <v>0</v>
          </cell>
          <cell r="D189">
            <v>0</v>
          </cell>
        </row>
        <row r="190">
          <cell r="A190" t="str">
            <v/>
          </cell>
          <cell r="B190" t="str">
            <v/>
          </cell>
          <cell r="C190">
            <v>0</v>
          </cell>
          <cell r="D190">
            <v>0</v>
          </cell>
        </row>
        <row r="191">
          <cell r="A191" t="str">
            <v/>
          </cell>
          <cell r="B191" t="str">
            <v/>
          </cell>
          <cell r="C191">
            <v>0</v>
          </cell>
          <cell r="D191">
            <v>0</v>
          </cell>
        </row>
        <row r="192">
          <cell r="A192" t="str">
            <v/>
          </cell>
          <cell r="B192" t="str">
            <v/>
          </cell>
          <cell r="C192">
            <v>0</v>
          </cell>
          <cell r="D192">
            <v>0</v>
          </cell>
        </row>
        <row r="193">
          <cell r="A193" t="str">
            <v/>
          </cell>
          <cell r="B193" t="str">
            <v/>
          </cell>
          <cell r="C193">
            <v>0</v>
          </cell>
          <cell r="D193">
            <v>0</v>
          </cell>
        </row>
        <row r="194">
          <cell r="A194" t="str">
            <v/>
          </cell>
          <cell r="B194" t="str">
            <v/>
          </cell>
          <cell r="C194">
            <v>0</v>
          </cell>
          <cell r="D194">
            <v>0</v>
          </cell>
        </row>
        <row r="195">
          <cell r="A195" t="str">
            <v/>
          </cell>
          <cell r="B195" t="str">
            <v/>
          </cell>
          <cell r="C195">
            <v>0</v>
          </cell>
          <cell r="D195">
            <v>0</v>
          </cell>
        </row>
        <row r="196">
          <cell r="A196" t="str">
            <v/>
          </cell>
          <cell r="B196" t="str">
            <v/>
          </cell>
          <cell r="C196">
            <v>0</v>
          </cell>
          <cell r="D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0</v>
          </cell>
        </row>
        <row r="200">
          <cell r="A200" t="str">
            <v/>
          </cell>
          <cell r="B200" t="str">
            <v/>
          </cell>
          <cell r="C200">
            <v>0</v>
          </cell>
          <cell r="D200">
            <v>0</v>
          </cell>
        </row>
        <row r="201">
          <cell r="A201" t="str">
            <v/>
          </cell>
          <cell r="B201" t="str">
            <v/>
          </cell>
          <cell r="C201">
            <v>0</v>
          </cell>
          <cell r="D201">
            <v>0</v>
          </cell>
        </row>
        <row r="202">
          <cell r="A202" t="str">
            <v/>
          </cell>
          <cell r="B202" t="str">
            <v/>
          </cell>
          <cell r="C202">
            <v>0</v>
          </cell>
          <cell r="D202">
            <v>0</v>
          </cell>
        </row>
        <row r="203">
          <cell r="A203" t="str">
            <v/>
          </cell>
          <cell r="B203" t="str">
            <v/>
          </cell>
          <cell r="C203">
            <v>0</v>
          </cell>
          <cell r="D203">
            <v>0</v>
          </cell>
        </row>
        <row r="204">
          <cell r="A204" t="str">
            <v/>
          </cell>
          <cell r="B204" t="str">
            <v/>
          </cell>
          <cell r="C204">
            <v>0</v>
          </cell>
          <cell r="D204">
            <v>0</v>
          </cell>
        </row>
        <row r="205">
          <cell r="A205" t="str">
            <v/>
          </cell>
          <cell r="B205" t="str">
            <v/>
          </cell>
          <cell r="C205">
            <v>0</v>
          </cell>
          <cell r="D205">
            <v>0</v>
          </cell>
        </row>
        <row r="206">
          <cell r="A206" t="str">
            <v/>
          </cell>
          <cell r="B206" t="str">
            <v/>
          </cell>
          <cell r="C206">
            <v>0</v>
          </cell>
          <cell r="D206">
            <v>0</v>
          </cell>
        </row>
        <row r="207">
          <cell r="A207" t="str">
            <v/>
          </cell>
          <cell r="B207" t="str">
            <v/>
          </cell>
          <cell r="C207">
            <v>0</v>
          </cell>
          <cell r="D207">
            <v>0</v>
          </cell>
        </row>
        <row r="208">
          <cell r="A208" t="str">
            <v/>
          </cell>
          <cell r="B208" t="str">
            <v/>
          </cell>
          <cell r="C208">
            <v>0</v>
          </cell>
          <cell r="D208">
            <v>0</v>
          </cell>
        </row>
        <row r="209">
          <cell r="A209" t="str">
            <v/>
          </cell>
          <cell r="B209" t="str">
            <v/>
          </cell>
          <cell r="C209">
            <v>0</v>
          </cell>
          <cell r="D209">
            <v>0</v>
          </cell>
        </row>
        <row r="210">
          <cell r="A210" t="str">
            <v/>
          </cell>
          <cell r="B210" t="str">
            <v/>
          </cell>
          <cell r="C210">
            <v>0</v>
          </cell>
          <cell r="D210">
            <v>0</v>
          </cell>
        </row>
        <row r="211">
          <cell r="A211" t="str">
            <v/>
          </cell>
          <cell r="B211" t="str">
            <v/>
          </cell>
          <cell r="C211">
            <v>0</v>
          </cell>
          <cell r="D211">
            <v>0</v>
          </cell>
        </row>
        <row r="212">
          <cell r="A212" t="str">
            <v/>
          </cell>
          <cell r="B212" t="str">
            <v/>
          </cell>
          <cell r="C212">
            <v>0</v>
          </cell>
          <cell r="D212">
            <v>0</v>
          </cell>
        </row>
        <row r="213">
          <cell r="A213" t="str">
            <v/>
          </cell>
          <cell r="B213" t="str">
            <v/>
          </cell>
          <cell r="C213">
            <v>0</v>
          </cell>
          <cell r="D213">
            <v>0</v>
          </cell>
        </row>
        <row r="214">
          <cell r="A214" t="str">
            <v/>
          </cell>
          <cell r="B214" t="str">
            <v/>
          </cell>
          <cell r="C214">
            <v>0</v>
          </cell>
          <cell r="D214">
            <v>0</v>
          </cell>
        </row>
        <row r="215">
          <cell r="A215" t="str">
            <v/>
          </cell>
          <cell r="B215" t="str">
            <v/>
          </cell>
          <cell r="C215">
            <v>0</v>
          </cell>
          <cell r="D215">
            <v>0</v>
          </cell>
        </row>
        <row r="216">
          <cell r="A216" t="str">
            <v/>
          </cell>
          <cell r="B216" t="str">
            <v/>
          </cell>
          <cell r="C216">
            <v>0</v>
          </cell>
          <cell r="D216">
            <v>0</v>
          </cell>
        </row>
        <row r="217">
          <cell r="A217" t="str">
            <v/>
          </cell>
          <cell r="B217" t="str">
            <v/>
          </cell>
          <cell r="C217">
            <v>0</v>
          </cell>
          <cell r="D217">
            <v>0</v>
          </cell>
        </row>
        <row r="218">
          <cell r="A218" t="str">
            <v/>
          </cell>
          <cell r="B218" t="str">
            <v/>
          </cell>
          <cell r="C218">
            <v>0</v>
          </cell>
          <cell r="D218">
            <v>0</v>
          </cell>
        </row>
        <row r="219">
          <cell r="A219" t="str">
            <v/>
          </cell>
          <cell r="B219" t="str">
            <v/>
          </cell>
          <cell r="C219">
            <v>0</v>
          </cell>
          <cell r="D219">
            <v>0</v>
          </cell>
        </row>
        <row r="220">
          <cell r="A220" t="str">
            <v/>
          </cell>
          <cell r="B220" t="str">
            <v/>
          </cell>
          <cell r="C220">
            <v>0</v>
          </cell>
          <cell r="D220">
            <v>0</v>
          </cell>
        </row>
        <row r="221">
          <cell r="A221" t="str">
            <v/>
          </cell>
          <cell r="B221" t="str">
            <v/>
          </cell>
          <cell r="C221">
            <v>0</v>
          </cell>
          <cell r="D221">
            <v>0</v>
          </cell>
        </row>
        <row r="222">
          <cell r="A222" t="str">
            <v/>
          </cell>
          <cell r="B222" t="str">
            <v/>
          </cell>
          <cell r="C222">
            <v>0</v>
          </cell>
          <cell r="D222">
            <v>0</v>
          </cell>
        </row>
        <row r="223">
          <cell r="A223" t="str">
            <v/>
          </cell>
          <cell r="B223" t="str">
            <v/>
          </cell>
          <cell r="C223">
            <v>0</v>
          </cell>
          <cell r="D223">
            <v>0</v>
          </cell>
        </row>
        <row r="224">
          <cell r="A224" t="str">
            <v/>
          </cell>
          <cell r="B224" t="str">
            <v/>
          </cell>
          <cell r="C224">
            <v>0</v>
          </cell>
          <cell r="D224">
            <v>0</v>
          </cell>
        </row>
        <row r="225">
          <cell r="A225" t="str">
            <v/>
          </cell>
          <cell r="B225" t="str">
            <v/>
          </cell>
          <cell r="C225">
            <v>0</v>
          </cell>
          <cell r="D225">
            <v>0</v>
          </cell>
        </row>
        <row r="226">
          <cell r="A226" t="str">
            <v/>
          </cell>
          <cell r="B226" t="str">
            <v/>
          </cell>
          <cell r="C226">
            <v>0</v>
          </cell>
          <cell r="D226">
            <v>0</v>
          </cell>
        </row>
        <row r="227">
          <cell r="A227" t="str">
            <v/>
          </cell>
          <cell r="B227" t="str">
            <v/>
          </cell>
          <cell r="C227">
            <v>0</v>
          </cell>
          <cell r="D227">
            <v>0</v>
          </cell>
        </row>
        <row r="228">
          <cell r="A228" t="str">
            <v/>
          </cell>
          <cell r="B228" t="str">
            <v/>
          </cell>
          <cell r="C228">
            <v>0</v>
          </cell>
          <cell r="D228">
            <v>0</v>
          </cell>
        </row>
        <row r="229">
          <cell r="A229" t="str">
            <v/>
          </cell>
          <cell r="B229" t="str">
            <v/>
          </cell>
          <cell r="C229">
            <v>0</v>
          </cell>
          <cell r="D229">
            <v>0</v>
          </cell>
        </row>
        <row r="230">
          <cell r="A230" t="str">
            <v/>
          </cell>
          <cell r="B230" t="str">
            <v/>
          </cell>
          <cell r="C230">
            <v>0</v>
          </cell>
          <cell r="D230">
            <v>0</v>
          </cell>
        </row>
        <row r="231">
          <cell r="A231" t="str">
            <v/>
          </cell>
          <cell r="B231" t="str">
            <v/>
          </cell>
          <cell r="C231">
            <v>0</v>
          </cell>
          <cell r="D231">
            <v>0</v>
          </cell>
        </row>
        <row r="232">
          <cell r="A232" t="str">
            <v/>
          </cell>
          <cell r="B232" t="str">
            <v/>
          </cell>
          <cell r="C232">
            <v>0</v>
          </cell>
          <cell r="D232">
            <v>0</v>
          </cell>
        </row>
        <row r="233">
          <cell r="A233" t="str">
            <v/>
          </cell>
          <cell r="B233" t="str">
            <v/>
          </cell>
          <cell r="C233">
            <v>0</v>
          </cell>
          <cell r="D233">
            <v>0</v>
          </cell>
        </row>
        <row r="234">
          <cell r="A234" t="str">
            <v/>
          </cell>
          <cell r="B234" t="str">
            <v/>
          </cell>
          <cell r="C234">
            <v>0</v>
          </cell>
          <cell r="D234">
            <v>0</v>
          </cell>
        </row>
        <row r="235">
          <cell r="A235" t="str">
            <v/>
          </cell>
          <cell r="B235" t="str">
            <v/>
          </cell>
          <cell r="C235">
            <v>0</v>
          </cell>
          <cell r="D235">
            <v>0</v>
          </cell>
        </row>
        <row r="236">
          <cell r="A236" t="str">
            <v/>
          </cell>
          <cell r="B236" t="str">
            <v/>
          </cell>
          <cell r="C236">
            <v>0</v>
          </cell>
          <cell r="D236">
            <v>0</v>
          </cell>
        </row>
        <row r="237">
          <cell r="A237" t="str">
            <v/>
          </cell>
          <cell r="B237" t="str">
            <v/>
          </cell>
          <cell r="C237">
            <v>0</v>
          </cell>
          <cell r="D237">
            <v>0</v>
          </cell>
        </row>
        <row r="238">
          <cell r="A238" t="str">
            <v/>
          </cell>
          <cell r="B238" t="str">
            <v/>
          </cell>
          <cell r="C238">
            <v>0</v>
          </cell>
          <cell r="D238">
            <v>0</v>
          </cell>
        </row>
        <row r="239">
          <cell r="A239" t="str">
            <v/>
          </cell>
          <cell r="B239" t="str">
            <v/>
          </cell>
          <cell r="C239">
            <v>0</v>
          </cell>
          <cell r="D239">
            <v>0</v>
          </cell>
        </row>
        <row r="240">
          <cell r="A240" t="str">
            <v/>
          </cell>
          <cell r="B240" t="str">
            <v/>
          </cell>
          <cell r="C240">
            <v>0</v>
          </cell>
          <cell r="D240">
            <v>0</v>
          </cell>
        </row>
        <row r="241">
          <cell r="A241" t="str">
            <v/>
          </cell>
          <cell r="B241" t="str">
            <v/>
          </cell>
          <cell r="C241">
            <v>0</v>
          </cell>
          <cell r="D241">
            <v>0</v>
          </cell>
        </row>
        <row r="242">
          <cell r="A242" t="str">
            <v/>
          </cell>
          <cell r="B242" t="str">
            <v/>
          </cell>
          <cell r="C242">
            <v>0</v>
          </cell>
          <cell r="D242">
            <v>0</v>
          </cell>
        </row>
        <row r="243">
          <cell r="A243" t="str">
            <v/>
          </cell>
          <cell r="B243" t="str">
            <v/>
          </cell>
          <cell r="C243">
            <v>0</v>
          </cell>
          <cell r="D243">
            <v>0</v>
          </cell>
        </row>
        <row r="244">
          <cell r="A244" t="str">
            <v/>
          </cell>
          <cell r="B244" t="str">
            <v/>
          </cell>
          <cell r="C244">
            <v>0</v>
          </cell>
          <cell r="D244">
            <v>0</v>
          </cell>
        </row>
        <row r="245">
          <cell r="A245" t="str">
            <v/>
          </cell>
          <cell r="B245" t="str">
            <v/>
          </cell>
          <cell r="C245">
            <v>0</v>
          </cell>
          <cell r="D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0</v>
          </cell>
        </row>
        <row r="249">
          <cell r="A249" t="str">
            <v/>
          </cell>
          <cell r="B249" t="str">
            <v/>
          </cell>
          <cell r="C249">
            <v>0</v>
          </cell>
          <cell r="D249">
            <v>0</v>
          </cell>
        </row>
        <row r="250">
          <cell r="A250" t="str">
            <v/>
          </cell>
          <cell r="B250" t="str">
            <v/>
          </cell>
          <cell r="C250">
            <v>0</v>
          </cell>
          <cell r="D250">
            <v>0</v>
          </cell>
        </row>
        <row r="251">
          <cell r="A251" t="str">
            <v/>
          </cell>
          <cell r="B251" t="str">
            <v/>
          </cell>
          <cell r="C251">
            <v>0</v>
          </cell>
          <cell r="D251">
            <v>0</v>
          </cell>
        </row>
        <row r="252">
          <cell r="A252" t="str">
            <v/>
          </cell>
          <cell r="B252" t="str">
            <v/>
          </cell>
          <cell r="C252">
            <v>0</v>
          </cell>
          <cell r="D252">
            <v>0</v>
          </cell>
        </row>
        <row r="253">
          <cell r="A253" t="str">
            <v/>
          </cell>
          <cell r="B253" t="str">
            <v/>
          </cell>
          <cell r="C253">
            <v>0</v>
          </cell>
          <cell r="D253">
            <v>0</v>
          </cell>
        </row>
        <row r="254">
          <cell r="A254" t="str">
            <v/>
          </cell>
          <cell r="B254" t="str">
            <v/>
          </cell>
          <cell r="C254">
            <v>0</v>
          </cell>
          <cell r="D254">
            <v>0</v>
          </cell>
        </row>
        <row r="255">
          <cell r="A255" t="str">
            <v/>
          </cell>
          <cell r="B255" t="str">
            <v/>
          </cell>
          <cell r="C255">
            <v>0</v>
          </cell>
          <cell r="D255">
            <v>0</v>
          </cell>
        </row>
        <row r="256">
          <cell r="A256" t="str">
            <v/>
          </cell>
          <cell r="B256" t="str">
            <v/>
          </cell>
          <cell r="C256">
            <v>0</v>
          </cell>
          <cell r="D256">
            <v>0</v>
          </cell>
        </row>
        <row r="257">
          <cell r="A257" t="str">
            <v/>
          </cell>
          <cell r="B257" t="str">
            <v/>
          </cell>
          <cell r="C257">
            <v>0</v>
          </cell>
          <cell r="D257">
            <v>0</v>
          </cell>
        </row>
        <row r="258">
          <cell r="A258" t="str">
            <v/>
          </cell>
          <cell r="B258" t="str">
            <v/>
          </cell>
          <cell r="C258">
            <v>0</v>
          </cell>
          <cell r="D258">
            <v>0</v>
          </cell>
        </row>
        <row r="259">
          <cell r="A259" t="str">
            <v/>
          </cell>
          <cell r="B259" t="str">
            <v/>
          </cell>
          <cell r="C259">
            <v>0</v>
          </cell>
          <cell r="D259">
            <v>0</v>
          </cell>
        </row>
        <row r="260">
          <cell r="A260" t="str">
            <v/>
          </cell>
          <cell r="B260" t="str">
            <v/>
          </cell>
          <cell r="C260">
            <v>0</v>
          </cell>
          <cell r="D260">
            <v>0</v>
          </cell>
        </row>
        <row r="261">
          <cell r="A261" t="str">
            <v/>
          </cell>
          <cell r="B261" t="str">
            <v/>
          </cell>
          <cell r="C261">
            <v>0</v>
          </cell>
          <cell r="D261">
            <v>0</v>
          </cell>
        </row>
        <row r="262">
          <cell r="A262" t="str">
            <v/>
          </cell>
          <cell r="B262" t="str">
            <v/>
          </cell>
          <cell r="C262">
            <v>0</v>
          </cell>
          <cell r="D262">
            <v>0</v>
          </cell>
        </row>
        <row r="263">
          <cell r="A263" t="str">
            <v/>
          </cell>
          <cell r="B263" t="str">
            <v/>
          </cell>
          <cell r="C263">
            <v>0</v>
          </cell>
          <cell r="D263">
            <v>0</v>
          </cell>
        </row>
        <row r="264">
          <cell r="A264" t="str">
            <v/>
          </cell>
          <cell r="B264" t="str">
            <v/>
          </cell>
          <cell r="C264">
            <v>0</v>
          </cell>
          <cell r="D264">
            <v>0</v>
          </cell>
        </row>
        <row r="265">
          <cell r="A265" t="str">
            <v/>
          </cell>
          <cell r="B265" t="str">
            <v/>
          </cell>
          <cell r="C265">
            <v>0</v>
          </cell>
          <cell r="D265">
            <v>0</v>
          </cell>
        </row>
        <row r="266">
          <cell r="A266" t="str">
            <v/>
          </cell>
          <cell r="B266" t="str">
            <v/>
          </cell>
          <cell r="C266">
            <v>0</v>
          </cell>
          <cell r="D266">
            <v>0</v>
          </cell>
        </row>
        <row r="267">
          <cell r="A267" t="str">
            <v/>
          </cell>
          <cell r="B267" t="str">
            <v/>
          </cell>
          <cell r="C267">
            <v>0</v>
          </cell>
          <cell r="D267">
            <v>0</v>
          </cell>
        </row>
        <row r="268">
          <cell r="A268" t="str">
            <v/>
          </cell>
          <cell r="B268" t="str">
            <v/>
          </cell>
          <cell r="C268">
            <v>0</v>
          </cell>
          <cell r="D268">
            <v>0</v>
          </cell>
        </row>
        <row r="269">
          <cell r="A269" t="str">
            <v/>
          </cell>
          <cell r="B269" t="str">
            <v/>
          </cell>
          <cell r="C269">
            <v>0</v>
          </cell>
          <cell r="D269">
            <v>0</v>
          </cell>
        </row>
        <row r="270">
          <cell r="A270" t="str">
            <v/>
          </cell>
          <cell r="B270" t="str">
            <v/>
          </cell>
          <cell r="C270">
            <v>0</v>
          </cell>
          <cell r="D270">
            <v>0</v>
          </cell>
        </row>
        <row r="271">
          <cell r="A271" t="str">
            <v/>
          </cell>
          <cell r="B271" t="str">
            <v/>
          </cell>
          <cell r="C271">
            <v>0</v>
          </cell>
          <cell r="D271">
            <v>0</v>
          </cell>
        </row>
        <row r="272">
          <cell r="A272" t="str">
            <v/>
          </cell>
          <cell r="B272" t="str">
            <v/>
          </cell>
          <cell r="C272">
            <v>0</v>
          </cell>
          <cell r="D272">
            <v>0</v>
          </cell>
        </row>
        <row r="273">
          <cell r="A273" t="str">
            <v/>
          </cell>
          <cell r="B273" t="str">
            <v/>
          </cell>
          <cell r="C273">
            <v>0</v>
          </cell>
          <cell r="D273">
            <v>0</v>
          </cell>
        </row>
        <row r="274">
          <cell r="A274" t="str">
            <v/>
          </cell>
          <cell r="B274" t="str">
            <v/>
          </cell>
          <cell r="C274">
            <v>0</v>
          </cell>
          <cell r="D274">
            <v>0</v>
          </cell>
        </row>
        <row r="275">
          <cell r="A275" t="str">
            <v/>
          </cell>
          <cell r="B275" t="str">
            <v/>
          </cell>
          <cell r="C275">
            <v>0</v>
          </cell>
          <cell r="D275">
            <v>0</v>
          </cell>
        </row>
        <row r="276">
          <cell r="A276" t="str">
            <v/>
          </cell>
          <cell r="B276" t="str">
            <v/>
          </cell>
          <cell r="C276">
            <v>0</v>
          </cell>
          <cell r="D276">
            <v>0</v>
          </cell>
        </row>
        <row r="277">
          <cell r="A277" t="str">
            <v/>
          </cell>
          <cell r="B277" t="str">
            <v/>
          </cell>
          <cell r="C277">
            <v>0</v>
          </cell>
          <cell r="D277">
            <v>0</v>
          </cell>
        </row>
        <row r="278">
          <cell r="A278" t="str">
            <v/>
          </cell>
          <cell r="B278" t="str">
            <v/>
          </cell>
          <cell r="C278">
            <v>0</v>
          </cell>
          <cell r="D278">
            <v>0</v>
          </cell>
        </row>
        <row r="279">
          <cell r="A279" t="str">
            <v/>
          </cell>
          <cell r="B279" t="str">
            <v/>
          </cell>
          <cell r="C279">
            <v>0</v>
          </cell>
          <cell r="D279">
            <v>0</v>
          </cell>
        </row>
        <row r="280">
          <cell r="A280" t="str">
            <v/>
          </cell>
          <cell r="B280" t="str">
            <v/>
          </cell>
          <cell r="C280">
            <v>0</v>
          </cell>
          <cell r="D280">
            <v>0</v>
          </cell>
        </row>
        <row r="281">
          <cell r="A281" t="str">
            <v/>
          </cell>
          <cell r="B281" t="str">
            <v/>
          </cell>
          <cell r="C281">
            <v>0</v>
          </cell>
          <cell r="D281">
            <v>0</v>
          </cell>
        </row>
        <row r="282">
          <cell r="A282" t="str">
            <v/>
          </cell>
          <cell r="B282" t="str">
            <v/>
          </cell>
          <cell r="C282">
            <v>0</v>
          </cell>
          <cell r="D282">
            <v>0</v>
          </cell>
        </row>
        <row r="283">
          <cell r="A283" t="str">
            <v/>
          </cell>
          <cell r="B283" t="str">
            <v/>
          </cell>
          <cell r="C283">
            <v>0</v>
          </cell>
          <cell r="D283">
            <v>0</v>
          </cell>
        </row>
        <row r="284">
          <cell r="A284" t="str">
            <v/>
          </cell>
          <cell r="B284" t="str">
            <v/>
          </cell>
          <cell r="C284">
            <v>0</v>
          </cell>
          <cell r="D284">
            <v>0</v>
          </cell>
        </row>
        <row r="285">
          <cell r="A285" t="str">
            <v/>
          </cell>
          <cell r="B285" t="str">
            <v/>
          </cell>
          <cell r="C285">
            <v>0</v>
          </cell>
          <cell r="D285">
            <v>0</v>
          </cell>
        </row>
        <row r="286">
          <cell r="A286" t="str">
            <v/>
          </cell>
          <cell r="B286" t="str">
            <v/>
          </cell>
          <cell r="C286">
            <v>0</v>
          </cell>
          <cell r="D286">
            <v>0</v>
          </cell>
        </row>
        <row r="287">
          <cell r="A287" t="str">
            <v/>
          </cell>
          <cell r="B287" t="str">
            <v/>
          </cell>
          <cell r="C287">
            <v>0</v>
          </cell>
          <cell r="D287">
            <v>0</v>
          </cell>
        </row>
        <row r="288">
          <cell r="A288" t="str">
            <v/>
          </cell>
          <cell r="B288" t="str">
            <v/>
          </cell>
          <cell r="C288">
            <v>0</v>
          </cell>
          <cell r="D288">
            <v>0</v>
          </cell>
        </row>
        <row r="289">
          <cell r="A289" t="str">
            <v/>
          </cell>
          <cell r="B289" t="str">
            <v/>
          </cell>
          <cell r="C289">
            <v>0</v>
          </cell>
          <cell r="D289">
            <v>0</v>
          </cell>
        </row>
        <row r="290">
          <cell r="A290" t="str">
            <v/>
          </cell>
          <cell r="B290" t="str">
            <v/>
          </cell>
          <cell r="C290">
            <v>0</v>
          </cell>
          <cell r="D290">
            <v>0</v>
          </cell>
        </row>
        <row r="291">
          <cell r="A291" t="str">
            <v/>
          </cell>
          <cell r="B291" t="str">
            <v/>
          </cell>
          <cell r="C291">
            <v>0</v>
          </cell>
          <cell r="D291">
            <v>0</v>
          </cell>
        </row>
        <row r="292">
          <cell r="A292" t="str">
            <v/>
          </cell>
          <cell r="B292" t="str">
            <v/>
          </cell>
          <cell r="C292">
            <v>0</v>
          </cell>
          <cell r="D292">
            <v>0</v>
          </cell>
        </row>
        <row r="293">
          <cell r="A293" t="str">
            <v/>
          </cell>
          <cell r="B293" t="str">
            <v/>
          </cell>
          <cell r="C293">
            <v>0</v>
          </cell>
          <cell r="D293">
            <v>0</v>
          </cell>
        </row>
        <row r="294">
          <cell r="A294" t="str">
            <v/>
          </cell>
          <cell r="B294" t="str">
            <v/>
          </cell>
          <cell r="C294">
            <v>0</v>
          </cell>
          <cell r="D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0</v>
          </cell>
        </row>
        <row r="298">
          <cell r="A298" t="str">
            <v/>
          </cell>
          <cell r="B298" t="str">
            <v/>
          </cell>
          <cell r="C298">
            <v>0</v>
          </cell>
          <cell r="D298">
            <v>0</v>
          </cell>
        </row>
        <row r="299">
          <cell r="A299" t="str">
            <v/>
          </cell>
          <cell r="B299" t="str">
            <v/>
          </cell>
          <cell r="C299">
            <v>0</v>
          </cell>
          <cell r="D299">
            <v>0</v>
          </cell>
        </row>
        <row r="300">
          <cell r="A300" t="str">
            <v/>
          </cell>
          <cell r="B300" t="str">
            <v/>
          </cell>
          <cell r="C300">
            <v>0</v>
          </cell>
          <cell r="D300">
            <v>0</v>
          </cell>
        </row>
        <row r="301">
          <cell r="A301" t="str">
            <v/>
          </cell>
          <cell r="B301" t="str">
            <v/>
          </cell>
          <cell r="C301">
            <v>0</v>
          </cell>
          <cell r="D301">
            <v>0</v>
          </cell>
        </row>
        <row r="302">
          <cell r="A302" t="str">
            <v/>
          </cell>
          <cell r="B302" t="str">
            <v/>
          </cell>
          <cell r="C302">
            <v>0</v>
          </cell>
          <cell r="D302">
            <v>0</v>
          </cell>
        </row>
        <row r="303">
          <cell r="A303" t="str">
            <v/>
          </cell>
          <cell r="B303" t="str">
            <v/>
          </cell>
          <cell r="C303">
            <v>0</v>
          </cell>
          <cell r="D303">
            <v>0</v>
          </cell>
        </row>
        <row r="304">
          <cell r="A304" t="str">
            <v/>
          </cell>
          <cell r="B304" t="str">
            <v/>
          </cell>
          <cell r="C304">
            <v>0</v>
          </cell>
          <cell r="D304">
            <v>0</v>
          </cell>
        </row>
        <row r="305">
          <cell r="A305" t="str">
            <v/>
          </cell>
          <cell r="B305" t="str">
            <v/>
          </cell>
          <cell r="C305">
            <v>0</v>
          </cell>
          <cell r="D305">
            <v>0</v>
          </cell>
        </row>
        <row r="306">
          <cell r="A306" t="str">
            <v/>
          </cell>
          <cell r="B306" t="str">
            <v/>
          </cell>
          <cell r="C306">
            <v>0</v>
          </cell>
          <cell r="D306">
            <v>0</v>
          </cell>
        </row>
        <row r="307">
          <cell r="A307" t="str">
            <v/>
          </cell>
          <cell r="B307" t="str">
            <v/>
          </cell>
          <cell r="C307">
            <v>0</v>
          </cell>
          <cell r="D307">
            <v>0</v>
          </cell>
        </row>
        <row r="308">
          <cell r="A308" t="str">
            <v/>
          </cell>
          <cell r="B308" t="str">
            <v/>
          </cell>
          <cell r="C308">
            <v>0</v>
          </cell>
          <cell r="D308">
            <v>0</v>
          </cell>
        </row>
        <row r="309">
          <cell r="A309" t="str">
            <v/>
          </cell>
          <cell r="B309" t="str">
            <v/>
          </cell>
          <cell r="C309">
            <v>0</v>
          </cell>
          <cell r="D309">
            <v>0</v>
          </cell>
        </row>
        <row r="310">
          <cell r="A310" t="str">
            <v/>
          </cell>
          <cell r="B310" t="str">
            <v/>
          </cell>
          <cell r="C310">
            <v>0</v>
          </cell>
          <cell r="D310">
            <v>0</v>
          </cell>
        </row>
        <row r="311">
          <cell r="A311" t="str">
            <v/>
          </cell>
          <cell r="B311" t="str">
            <v/>
          </cell>
          <cell r="C311">
            <v>0</v>
          </cell>
          <cell r="D311">
            <v>0</v>
          </cell>
        </row>
        <row r="312">
          <cell r="A312" t="str">
            <v/>
          </cell>
          <cell r="B312" t="str">
            <v/>
          </cell>
          <cell r="C312">
            <v>0</v>
          </cell>
          <cell r="D312">
            <v>0</v>
          </cell>
        </row>
        <row r="313">
          <cell r="A313" t="str">
            <v/>
          </cell>
          <cell r="B313" t="str">
            <v/>
          </cell>
          <cell r="C313">
            <v>0</v>
          </cell>
          <cell r="D313">
            <v>0</v>
          </cell>
        </row>
        <row r="314">
          <cell r="A314" t="str">
            <v/>
          </cell>
          <cell r="B314" t="str">
            <v/>
          </cell>
          <cell r="C314">
            <v>0</v>
          </cell>
          <cell r="D314">
            <v>0</v>
          </cell>
        </row>
        <row r="315">
          <cell r="A315" t="str">
            <v/>
          </cell>
          <cell r="B315" t="str">
            <v/>
          </cell>
          <cell r="C315">
            <v>0</v>
          </cell>
          <cell r="D315">
            <v>0</v>
          </cell>
        </row>
        <row r="316">
          <cell r="A316" t="str">
            <v/>
          </cell>
          <cell r="B316" t="str">
            <v/>
          </cell>
          <cell r="C316">
            <v>0</v>
          </cell>
          <cell r="D316">
            <v>0</v>
          </cell>
        </row>
        <row r="317">
          <cell r="A317" t="str">
            <v/>
          </cell>
          <cell r="B317" t="str">
            <v/>
          </cell>
          <cell r="C317">
            <v>0</v>
          </cell>
          <cell r="D317">
            <v>0</v>
          </cell>
        </row>
        <row r="318">
          <cell r="A318" t="str">
            <v/>
          </cell>
          <cell r="B318" t="str">
            <v/>
          </cell>
          <cell r="C318">
            <v>0</v>
          </cell>
          <cell r="D318">
            <v>0</v>
          </cell>
        </row>
        <row r="319">
          <cell r="A319" t="str">
            <v/>
          </cell>
          <cell r="B319" t="str">
            <v/>
          </cell>
          <cell r="C319">
            <v>0</v>
          </cell>
          <cell r="D319">
            <v>0</v>
          </cell>
        </row>
        <row r="320">
          <cell r="A320" t="str">
            <v/>
          </cell>
          <cell r="B320" t="str">
            <v/>
          </cell>
          <cell r="C320">
            <v>0</v>
          </cell>
          <cell r="D320">
            <v>0</v>
          </cell>
        </row>
        <row r="321">
          <cell r="A321" t="str">
            <v/>
          </cell>
          <cell r="B321" t="str">
            <v/>
          </cell>
          <cell r="C321">
            <v>0</v>
          </cell>
          <cell r="D321">
            <v>0</v>
          </cell>
        </row>
        <row r="322">
          <cell r="A322" t="str">
            <v/>
          </cell>
          <cell r="B322" t="str">
            <v/>
          </cell>
          <cell r="C322">
            <v>0</v>
          </cell>
          <cell r="D322">
            <v>0</v>
          </cell>
        </row>
        <row r="323">
          <cell r="A323" t="str">
            <v/>
          </cell>
          <cell r="B323" t="str">
            <v/>
          </cell>
          <cell r="C323">
            <v>0</v>
          </cell>
          <cell r="D323">
            <v>0</v>
          </cell>
        </row>
        <row r="324">
          <cell r="A324" t="str">
            <v/>
          </cell>
          <cell r="B324" t="str">
            <v/>
          </cell>
          <cell r="C324">
            <v>0</v>
          </cell>
          <cell r="D324">
            <v>0</v>
          </cell>
        </row>
        <row r="325">
          <cell r="A325" t="str">
            <v/>
          </cell>
          <cell r="B325" t="str">
            <v/>
          </cell>
          <cell r="C325">
            <v>0</v>
          </cell>
          <cell r="D325">
            <v>0</v>
          </cell>
        </row>
        <row r="326">
          <cell r="A326" t="str">
            <v/>
          </cell>
          <cell r="B326" t="str">
            <v/>
          </cell>
          <cell r="C326">
            <v>0</v>
          </cell>
          <cell r="D326">
            <v>0</v>
          </cell>
        </row>
        <row r="327">
          <cell r="A327" t="str">
            <v/>
          </cell>
          <cell r="B327" t="str">
            <v/>
          </cell>
          <cell r="C327">
            <v>0</v>
          </cell>
          <cell r="D327">
            <v>0</v>
          </cell>
        </row>
        <row r="328">
          <cell r="A328" t="str">
            <v/>
          </cell>
          <cell r="B328" t="str">
            <v/>
          </cell>
          <cell r="C328">
            <v>0</v>
          </cell>
          <cell r="D328">
            <v>0</v>
          </cell>
        </row>
        <row r="329">
          <cell r="A329" t="str">
            <v/>
          </cell>
          <cell r="B329" t="str">
            <v/>
          </cell>
          <cell r="C329">
            <v>0</v>
          </cell>
          <cell r="D329">
            <v>0</v>
          </cell>
        </row>
        <row r="330">
          <cell r="A330" t="str">
            <v/>
          </cell>
          <cell r="B330" t="str">
            <v/>
          </cell>
          <cell r="C330">
            <v>0</v>
          </cell>
          <cell r="D330">
            <v>0</v>
          </cell>
        </row>
        <row r="331">
          <cell r="A331" t="str">
            <v/>
          </cell>
          <cell r="B331" t="str">
            <v/>
          </cell>
          <cell r="C331">
            <v>0</v>
          </cell>
          <cell r="D331">
            <v>0</v>
          </cell>
        </row>
        <row r="332">
          <cell r="A332" t="str">
            <v/>
          </cell>
          <cell r="B332" t="str">
            <v/>
          </cell>
          <cell r="C332">
            <v>0</v>
          </cell>
          <cell r="D332">
            <v>0</v>
          </cell>
        </row>
        <row r="333">
          <cell r="A333" t="str">
            <v/>
          </cell>
          <cell r="B333" t="str">
            <v/>
          </cell>
          <cell r="C333">
            <v>0</v>
          </cell>
          <cell r="D333">
            <v>0</v>
          </cell>
        </row>
        <row r="334">
          <cell r="A334" t="str">
            <v/>
          </cell>
          <cell r="B334" t="str">
            <v/>
          </cell>
          <cell r="C334">
            <v>0</v>
          </cell>
          <cell r="D334">
            <v>0</v>
          </cell>
        </row>
        <row r="335">
          <cell r="A335" t="str">
            <v/>
          </cell>
          <cell r="B335" t="str">
            <v/>
          </cell>
          <cell r="C335">
            <v>0</v>
          </cell>
          <cell r="D335">
            <v>0</v>
          </cell>
        </row>
        <row r="336">
          <cell r="A336" t="str">
            <v/>
          </cell>
          <cell r="B336" t="str">
            <v/>
          </cell>
          <cell r="C336">
            <v>0</v>
          </cell>
          <cell r="D336">
            <v>0</v>
          </cell>
        </row>
        <row r="337">
          <cell r="A337" t="str">
            <v/>
          </cell>
          <cell r="B337" t="str">
            <v/>
          </cell>
          <cell r="C337">
            <v>0</v>
          </cell>
          <cell r="D337">
            <v>0</v>
          </cell>
        </row>
        <row r="338">
          <cell r="A338" t="str">
            <v/>
          </cell>
          <cell r="B338" t="str">
            <v/>
          </cell>
          <cell r="C338">
            <v>0</v>
          </cell>
          <cell r="D338">
            <v>0</v>
          </cell>
        </row>
        <row r="339">
          <cell r="A339" t="str">
            <v/>
          </cell>
          <cell r="B339" t="str">
            <v/>
          </cell>
          <cell r="C339">
            <v>0</v>
          </cell>
          <cell r="D339">
            <v>0</v>
          </cell>
        </row>
        <row r="340">
          <cell r="A340" t="str">
            <v/>
          </cell>
          <cell r="B340" t="str">
            <v/>
          </cell>
          <cell r="C340">
            <v>0</v>
          </cell>
          <cell r="D340">
            <v>0</v>
          </cell>
        </row>
        <row r="341">
          <cell r="A341" t="str">
            <v/>
          </cell>
          <cell r="B341" t="str">
            <v/>
          </cell>
          <cell r="C341">
            <v>0</v>
          </cell>
          <cell r="D341">
            <v>0</v>
          </cell>
        </row>
        <row r="342">
          <cell r="A342" t="str">
            <v/>
          </cell>
          <cell r="B342" t="str">
            <v/>
          </cell>
          <cell r="C342">
            <v>0</v>
          </cell>
          <cell r="D342">
            <v>0</v>
          </cell>
        </row>
        <row r="343">
          <cell r="A343" t="str">
            <v/>
          </cell>
          <cell r="B343" t="str">
            <v/>
          </cell>
          <cell r="C343">
            <v>0</v>
          </cell>
          <cell r="D343">
            <v>0</v>
          </cell>
        </row>
        <row r="344">
          <cell r="A344" t="str">
            <v/>
          </cell>
          <cell r="B344" t="str">
            <v/>
          </cell>
          <cell r="C344">
            <v>0</v>
          </cell>
          <cell r="D344">
            <v>0</v>
          </cell>
        </row>
        <row r="345">
          <cell r="A345" t="str">
            <v/>
          </cell>
          <cell r="B345" t="str">
            <v/>
          </cell>
          <cell r="C345">
            <v>0</v>
          </cell>
          <cell r="D345">
            <v>0</v>
          </cell>
        </row>
        <row r="346">
          <cell r="A346" t="str">
            <v/>
          </cell>
          <cell r="B346" t="str">
            <v/>
          </cell>
          <cell r="C346">
            <v>0</v>
          </cell>
          <cell r="D346">
            <v>0</v>
          </cell>
        </row>
        <row r="347">
          <cell r="A347" t="str">
            <v/>
          </cell>
          <cell r="B347" t="str">
            <v/>
          </cell>
          <cell r="C347">
            <v>0</v>
          </cell>
          <cell r="D347">
            <v>0</v>
          </cell>
        </row>
        <row r="348">
          <cell r="A348" t="str">
            <v/>
          </cell>
          <cell r="B348" t="str">
            <v/>
          </cell>
          <cell r="C348">
            <v>0</v>
          </cell>
          <cell r="D348">
            <v>0</v>
          </cell>
        </row>
        <row r="349">
          <cell r="A349" t="str">
            <v/>
          </cell>
          <cell r="B349" t="str">
            <v/>
          </cell>
          <cell r="C349">
            <v>0</v>
          </cell>
          <cell r="D349">
            <v>0</v>
          </cell>
        </row>
        <row r="350">
          <cell r="A350" t="str">
            <v/>
          </cell>
          <cell r="B350" t="str">
            <v/>
          </cell>
          <cell r="C350">
            <v>0</v>
          </cell>
          <cell r="D350">
            <v>0</v>
          </cell>
        </row>
        <row r="351">
          <cell r="A351" t="str">
            <v/>
          </cell>
          <cell r="B351" t="str">
            <v/>
          </cell>
          <cell r="C351">
            <v>0</v>
          </cell>
          <cell r="D351">
            <v>0</v>
          </cell>
        </row>
        <row r="352">
          <cell r="A352" t="str">
            <v/>
          </cell>
          <cell r="B352" t="str">
            <v/>
          </cell>
          <cell r="C352">
            <v>0</v>
          </cell>
          <cell r="D352">
            <v>0</v>
          </cell>
        </row>
        <row r="353">
          <cell r="A353" t="str">
            <v/>
          </cell>
          <cell r="B353" t="str">
            <v/>
          </cell>
          <cell r="C353">
            <v>0</v>
          </cell>
          <cell r="D353">
            <v>0</v>
          </cell>
        </row>
        <row r="354">
          <cell r="A354" t="str">
            <v/>
          </cell>
          <cell r="B354" t="str">
            <v/>
          </cell>
          <cell r="C354">
            <v>0</v>
          </cell>
          <cell r="D354">
            <v>0</v>
          </cell>
        </row>
        <row r="355">
          <cell r="A355" t="str">
            <v/>
          </cell>
          <cell r="B355" t="str">
            <v/>
          </cell>
          <cell r="C355">
            <v>0</v>
          </cell>
          <cell r="D355">
            <v>0</v>
          </cell>
        </row>
        <row r="356">
          <cell r="A356" t="str">
            <v/>
          </cell>
          <cell r="B356" t="str">
            <v/>
          </cell>
          <cell r="C356">
            <v>0</v>
          </cell>
          <cell r="D356">
            <v>0</v>
          </cell>
        </row>
        <row r="357">
          <cell r="A357" t="str">
            <v/>
          </cell>
          <cell r="B357" t="str">
            <v/>
          </cell>
          <cell r="C357">
            <v>0</v>
          </cell>
          <cell r="D357">
            <v>0</v>
          </cell>
        </row>
        <row r="358">
          <cell r="A358" t="str">
            <v/>
          </cell>
          <cell r="B358" t="str">
            <v/>
          </cell>
          <cell r="C358">
            <v>0</v>
          </cell>
          <cell r="D358">
            <v>0</v>
          </cell>
        </row>
        <row r="359">
          <cell r="A359" t="str">
            <v/>
          </cell>
          <cell r="B359" t="str">
            <v/>
          </cell>
          <cell r="C359">
            <v>0</v>
          </cell>
          <cell r="D359">
            <v>0</v>
          </cell>
        </row>
        <row r="360">
          <cell r="A360" t="str">
            <v/>
          </cell>
          <cell r="B360" t="str">
            <v/>
          </cell>
          <cell r="C360">
            <v>0</v>
          </cell>
          <cell r="D360">
            <v>0</v>
          </cell>
        </row>
        <row r="361">
          <cell r="A361" t="str">
            <v/>
          </cell>
          <cell r="B361" t="str">
            <v/>
          </cell>
          <cell r="C361">
            <v>0</v>
          </cell>
          <cell r="D361">
            <v>0</v>
          </cell>
        </row>
        <row r="362">
          <cell r="A362" t="str">
            <v/>
          </cell>
          <cell r="B362" t="str">
            <v/>
          </cell>
          <cell r="C362">
            <v>0</v>
          </cell>
          <cell r="D362">
            <v>0</v>
          </cell>
        </row>
        <row r="363">
          <cell r="A363" t="str">
            <v/>
          </cell>
          <cell r="B363" t="str">
            <v/>
          </cell>
          <cell r="C363">
            <v>0</v>
          </cell>
          <cell r="D363">
            <v>0</v>
          </cell>
        </row>
        <row r="364">
          <cell r="A364" t="str">
            <v/>
          </cell>
          <cell r="B364" t="str">
            <v/>
          </cell>
          <cell r="C364">
            <v>0</v>
          </cell>
          <cell r="D364">
            <v>0</v>
          </cell>
        </row>
        <row r="365">
          <cell r="A365" t="str">
            <v/>
          </cell>
          <cell r="B365" t="str">
            <v/>
          </cell>
          <cell r="C365">
            <v>0</v>
          </cell>
          <cell r="D365">
            <v>0</v>
          </cell>
        </row>
        <row r="366">
          <cell r="A366" t="str">
            <v/>
          </cell>
          <cell r="B366" t="str">
            <v/>
          </cell>
          <cell r="C366">
            <v>0</v>
          </cell>
          <cell r="D366">
            <v>0</v>
          </cell>
        </row>
        <row r="367">
          <cell r="A367" t="str">
            <v/>
          </cell>
          <cell r="B367" t="str">
            <v/>
          </cell>
          <cell r="C367">
            <v>0</v>
          </cell>
          <cell r="D367">
            <v>0</v>
          </cell>
        </row>
        <row r="368">
          <cell r="A368" t="str">
            <v/>
          </cell>
          <cell r="B368" t="str">
            <v/>
          </cell>
          <cell r="C368">
            <v>0</v>
          </cell>
          <cell r="D368">
            <v>0</v>
          </cell>
        </row>
        <row r="369">
          <cell r="A369" t="str">
            <v/>
          </cell>
          <cell r="B369" t="str">
            <v/>
          </cell>
          <cell r="C369">
            <v>0</v>
          </cell>
          <cell r="D369">
            <v>0</v>
          </cell>
        </row>
        <row r="370">
          <cell r="A370" t="str">
            <v/>
          </cell>
          <cell r="B370" t="str">
            <v/>
          </cell>
          <cell r="C370">
            <v>0</v>
          </cell>
          <cell r="D370">
            <v>0</v>
          </cell>
        </row>
        <row r="371">
          <cell r="A371" t="str">
            <v/>
          </cell>
          <cell r="B371" t="str">
            <v/>
          </cell>
          <cell r="C371">
            <v>0</v>
          </cell>
          <cell r="D371">
            <v>0</v>
          </cell>
        </row>
        <row r="372">
          <cell r="A372" t="str">
            <v/>
          </cell>
          <cell r="B372" t="str">
            <v/>
          </cell>
          <cell r="C372">
            <v>0</v>
          </cell>
          <cell r="D372">
            <v>0</v>
          </cell>
        </row>
        <row r="373">
          <cell r="A373" t="str">
            <v/>
          </cell>
          <cell r="B373" t="str">
            <v/>
          </cell>
          <cell r="C373">
            <v>0</v>
          </cell>
          <cell r="D373">
            <v>0</v>
          </cell>
        </row>
        <row r="374">
          <cell r="A374" t="str">
            <v/>
          </cell>
          <cell r="B374" t="str">
            <v/>
          </cell>
          <cell r="C374">
            <v>0</v>
          </cell>
          <cell r="D374">
            <v>0</v>
          </cell>
        </row>
        <row r="375">
          <cell r="A375" t="str">
            <v/>
          </cell>
          <cell r="B375" t="str">
            <v/>
          </cell>
          <cell r="C375">
            <v>0</v>
          </cell>
          <cell r="D375">
            <v>0</v>
          </cell>
        </row>
        <row r="376">
          <cell r="A376" t="str">
            <v/>
          </cell>
          <cell r="B376" t="str">
            <v/>
          </cell>
          <cell r="C376">
            <v>0</v>
          </cell>
          <cell r="D376">
            <v>0</v>
          </cell>
        </row>
        <row r="377">
          <cell r="A377" t="str">
            <v/>
          </cell>
          <cell r="B377" t="str">
            <v/>
          </cell>
          <cell r="C377">
            <v>0</v>
          </cell>
          <cell r="D377">
            <v>0</v>
          </cell>
        </row>
        <row r="378">
          <cell r="A378" t="str">
            <v/>
          </cell>
          <cell r="B378" t="str">
            <v/>
          </cell>
          <cell r="C378">
            <v>0</v>
          </cell>
          <cell r="D378">
            <v>0</v>
          </cell>
        </row>
        <row r="379">
          <cell r="A379" t="str">
            <v/>
          </cell>
          <cell r="B379" t="str">
            <v/>
          </cell>
          <cell r="C379">
            <v>0</v>
          </cell>
          <cell r="D379">
            <v>0</v>
          </cell>
        </row>
        <row r="380">
          <cell r="A380" t="str">
            <v/>
          </cell>
          <cell r="B380" t="str">
            <v/>
          </cell>
          <cell r="C380">
            <v>0</v>
          </cell>
          <cell r="D380">
            <v>0</v>
          </cell>
        </row>
        <row r="381">
          <cell r="A381" t="str">
            <v/>
          </cell>
          <cell r="B381" t="str">
            <v/>
          </cell>
          <cell r="C381">
            <v>0</v>
          </cell>
          <cell r="D381">
            <v>0</v>
          </cell>
        </row>
        <row r="382">
          <cell r="A382" t="str">
            <v/>
          </cell>
          <cell r="B382" t="str">
            <v/>
          </cell>
          <cell r="C382">
            <v>0</v>
          </cell>
          <cell r="D382">
            <v>0</v>
          </cell>
        </row>
        <row r="383">
          <cell r="A383" t="str">
            <v/>
          </cell>
          <cell r="B383" t="str">
            <v/>
          </cell>
          <cell r="C383">
            <v>0</v>
          </cell>
          <cell r="D383">
            <v>0</v>
          </cell>
        </row>
        <row r="384">
          <cell r="A384" t="str">
            <v/>
          </cell>
          <cell r="B384" t="str">
            <v/>
          </cell>
          <cell r="C384">
            <v>0</v>
          </cell>
          <cell r="D384">
            <v>0</v>
          </cell>
        </row>
        <row r="385">
          <cell r="A385" t="str">
            <v/>
          </cell>
          <cell r="B385" t="str">
            <v/>
          </cell>
          <cell r="C385">
            <v>0</v>
          </cell>
          <cell r="D385">
            <v>0</v>
          </cell>
        </row>
        <row r="386">
          <cell r="A386" t="str">
            <v/>
          </cell>
          <cell r="B386" t="str">
            <v/>
          </cell>
          <cell r="C386">
            <v>0</v>
          </cell>
          <cell r="D386">
            <v>0</v>
          </cell>
        </row>
        <row r="387">
          <cell r="A387" t="str">
            <v/>
          </cell>
          <cell r="B387" t="str">
            <v/>
          </cell>
          <cell r="C387">
            <v>0</v>
          </cell>
          <cell r="D387">
            <v>0</v>
          </cell>
        </row>
        <row r="388">
          <cell r="A388" t="str">
            <v/>
          </cell>
          <cell r="B388" t="str">
            <v/>
          </cell>
          <cell r="C388">
            <v>0</v>
          </cell>
          <cell r="D388">
            <v>0</v>
          </cell>
        </row>
        <row r="389">
          <cell r="A389" t="str">
            <v/>
          </cell>
          <cell r="B389" t="str">
            <v/>
          </cell>
          <cell r="C389">
            <v>0</v>
          </cell>
          <cell r="D389">
            <v>0</v>
          </cell>
        </row>
        <row r="390">
          <cell r="A390" t="str">
            <v/>
          </cell>
          <cell r="B390" t="str">
            <v/>
          </cell>
          <cell r="C390">
            <v>0</v>
          </cell>
          <cell r="D390">
            <v>0</v>
          </cell>
        </row>
        <row r="391">
          <cell r="A391" t="str">
            <v/>
          </cell>
          <cell r="B391" t="str">
            <v/>
          </cell>
          <cell r="C391">
            <v>0</v>
          </cell>
          <cell r="D391">
            <v>0</v>
          </cell>
        </row>
        <row r="392">
          <cell r="A392" t="str">
            <v/>
          </cell>
          <cell r="B392" t="str">
            <v/>
          </cell>
          <cell r="C392">
            <v>0</v>
          </cell>
          <cell r="D392">
            <v>0</v>
          </cell>
        </row>
        <row r="393">
          <cell r="A393" t="str">
            <v/>
          </cell>
          <cell r="B393" t="str">
            <v/>
          </cell>
          <cell r="C393">
            <v>0</v>
          </cell>
          <cell r="D393">
            <v>0</v>
          </cell>
        </row>
        <row r="394">
          <cell r="A394" t="str">
            <v/>
          </cell>
          <cell r="B394" t="str">
            <v/>
          </cell>
          <cell r="C394">
            <v>0</v>
          </cell>
          <cell r="D394">
            <v>0</v>
          </cell>
        </row>
        <row r="395">
          <cell r="A395" t="str">
            <v/>
          </cell>
          <cell r="B395" t="str">
            <v/>
          </cell>
          <cell r="C395">
            <v>0</v>
          </cell>
          <cell r="D395">
            <v>0</v>
          </cell>
        </row>
        <row r="396">
          <cell r="A396" t="str">
            <v/>
          </cell>
          <cell r="B396" t="str">
            <v/>
          </cell>
          <cell r="C396">
            <v>0</v>
          </cell>
          <cell r="D396">
            <v>0</v>
          </cell>
        </row>
        <row r="397">
          <cell r="A397" t="str">
            <v/>
          </cell>
          <cell r="B397" t="str">
            <v/>
          </cell>
          <cell r="C397">
            <v>0</v>
          </cell>
          <cell r="D397">
            <v>0</v>
          </cell>
        </row>
        <row r="398">
          <cell r="A398" t="str">
            <v/>
          </cell>
          <cell r="B398" t="str">
            <v/>
          </cell>
          <cell r="C398">
            <v>0</v>
          </cell>
          <cell r="D398">
            <v>0</v>
          </cell>
        </row>
        <row r="399">
          <cell r="A399" t="str">
            <v/>
          </cell>
          <cell r="B399" t="str">
            <v/>
          </cell>
          <cell r="C399">
            <v>0</v>
          </cell>
          <cell r="D399">
            <v>0</v>
          </cell>
        </row>
        <row r="400">
          <cell r="A400" t="str">
            <v/>
          </cell>
          <cell r="B400" t="str">
            <v/>
          </cell>
          <cell r="C400">
            <v>0</v>
          </cell>
          <cell r="D400">
            <v>0</v>
          </cell>
        </row>
        <row r="401">
          <cell r="A401" t="str">
            <v/>
          </cell>
          <cell r="B401" t="str">
            <v/>
          </cell>
          <cell r="C401">
            <v>0</v>
          </cell>
          <cell r="D401">
            <v>0</v>
          </cell>
        </row>
        <row r="402">
          <cell r="A402" t="str">
            <v/>
          </cell>
          <cell r="B402" t="str">
            <v/>
          </cell>
          <cell r="C402">
            <v>0</v>
          </cell>
          <cell r="D402">
            <v>0</v>
          </cell>
        </row>
        <row r="403">
          <cell r="A403" t="str">
            <v/>
          </cell>
          <cell r="B403" t="str">
            <v/>
          </cell>
          <cell r="C403">
            <v>0</v>
          </cell>
          <cell r="D403">
            <v>0</v>
          </cell>
        </row>
        <row r="404">
          <cell r="A404" t="str">
            <v/>
          </cell>
          <cell r="B404" t="str">
            <v/>
          </cell>
          <cell r="C404">
            <v>0</v>
          </cell>
          <cell r="D404">
            <v>0</v>
          </cell>
        </row>
        <row r="405">
          <cell r="A405" t="str">
            <v/>
          </cell>
          <cell r="B405" t="str">
            <v/>
          </cell>
          <cell r="C405">
            <v>0</v>
          </cell>
          <cell r="D405">
            <v>0</v>
          </cell>
        </row>
        <row r="406">
          <cell r="A406" t="str">
            <v/>
          </cell>
          <cell r="B406" t="str">
            <v/>
          </cell>
          <cell r="C406">
            <v>0</v>
          </cell>
          <cell r="D406">
            <v>0</v>
          </cell>
        </row>
        <row r="407">
          <cell r="A407" t="str">
            <v/>
          </cell>
          <cell r="B407" t="str">
            <v/>
          </cell>
          <cell r="C407">
            <v>0</v>
          </cell>
          <cell r="D407">
            <v>0</v>
          </cell>
        </row>
        <row r="408">
          <cell r="A408" t="str">
            <v/>
          </cell>
          <cell r="B408" t="str">
            <v/>
          </cell>
          <cell r="C408">
            <v>0</v>
          </cell>
          <cell r="D408">
            <v>0</v>
          </cell>
        </row>
        <row r="409">
          <cell r="A409" t="str">
            <v/>
          </cell>
          <cell r="B409" t="str">
            <v/>
          </cell>
          <cell r="C409">
            <v>0</v>
          </cell>
          <cell r="D409">
            <v>0</v>
          </cell>
        </row>
        <row r="410">
          <cell r="A410" t="str">
            <v/>
          </cell>
          <cell r="B410" t="str">
            <v/>
          </cell>
          <cell r="C410">
            <v>0</v>
          </cell>
          <cell r="D410">
            <v>0</v>
          </cell>
        </row>
        <row r="411">
          <cell r="A411" t="str">
            <v/>
          </cell>
          <cell r="B411" t="str">
            <v/>
          </cell>
          <cell r="C411">
            <v>0</v>
          </cell>
          <cell r="D411">
            <v>0</v>
          </cell>
        </row>
        <row r="412">
          <cell r="A412" t="str">
            <v/>
          </cell>
          <cell r="B412" t="str">
            <v/>
          </cell>
          <cell r="C412">
            <v>0</v>
          </cell>
          <cell r="D412">
            <v>0</v>
          </cell>
        </row>
        <row r="413">
          <cell r="A413" t="str">
            <v/>
          </cell>
          <cell r="B413" t="str">
            <v/>
          </cell>
          <cell r="C413">
            <v>0</v>
          </cell>
          <cell r="D413">
            <v>0</v>
          </cell>
        </row>
        <row r="414">
          <cell r="A414" t="str">
            <v/>
          </cell>
          <cell r="B414" t="str">
            <v/>
          </cell>
          <cell r="C414">
            <v>0</v>
          </cell>
          <cell r="D414">
            <v>0</v>
          </cell>
        </row>
        <row r="415">
          <cell r="A415" t="str">
            <v/>
          </cell>
          <cell r="B415" t="str">
            <v/>
          </cell>
          <cell r="C415">
            <v>0</v>
          </cell>
          <cell r="D415">
            <v>0</v>
          </cell>
        </row>
        <row r="416">
          <cell r="A416" t="str">
            <v/>
          </cell>
          <cell r="B416" t="str">
            <v/>
          </cell>
          <cell r="C416">
            <v>0</v>
          </cell>
          <cell r="D416">
            <v>0</v>
          </cell>
        </row>
        <row r="417">
          <cell r="A417" t="str">
            <v/>
          </cell>
          <cell r="B417" t="str">
            <v/>
          </cell>
          <cell r="C417">
            <v>0</v>
          </cell>
          <cell r="D417">
            <v>0</v>
          </cell>
        </row>
        <row r="418">
          <cell r="A418" t="str">
            <v/>
          </cell>
          <cell r="B418" t="str">
            <v/>
          </cell>
          <cell r="C418">
            <v>0</v>
          </cell>
          <cell r="D418">
            <v>0</v>
          </cell>
        </row>
        <row r="419">
          <cell r="A419" t="str">
            <v/>
          </cell>
          <cell r="B419" t="str">
            <v/>
          </cell>
          <cell r="C419">
            <v>0</v>
          </cell>
          <cell r="D419">
            <v>0</v>
          </cell>
        </row>
        <row r="420">
          <cell r="A420" t="str">
            <v/>
          </cell>
          <cell r="B420" t="str">
            <v/>
          </cell>
          <cell r="C420">
            <v>0</v>
          </cell>
          <cell r="D420">
            <v>0</v>
          </cell>
        </row>
        <row r="421">
          <cell r="A421" t="str">
            <v/>
          </cell>
          <cell r="B421" t="str">
            <v/>
          </cell>
          <cell r="C421">
            <v>0</v>
          </cell>
          <cell r="D421">
            <v>0</v>
          </cell>
        </row>
        <row r="422">
          <cell r="A422" t="str">
            <v/>
          </cell>
          <cell r="B422" t="str">
            <v/>
          </cell>
          <cell r="C422">
            <v>0</v>
          </cell>
          <cell r="D422">
            <v>0</v>
          </cell>
        </row>
        <row r="423">
          <cell r="A423" t="str">
            <v/>
          </cell>
          <cell r="B423" t="str">
            <v/>
          </cell>
          <cell r="C423">
            <v>0</v>
          </cell>
          <cell r="D423">
            <v>0</v>
          </cell>
        </row>
        <row r="424">
          <cell r="A424" t="str">
            <v/>
          </cell>
          <cell r="B424" t="str">
            <v/>
          </cell>
          <cell r="C424">
            <v>0</v>
          </cell>
          <cell r="D424">
            <v>0</v>
          </cell>
        </row>
        <row r="425">
          <cell r="A425" t="str">
            <v/>
          </cell>
          <cell r="B425" t="str">
            <v/>
          </cell>
          <cell r="C425">
            <v>0</v>
          </cell>
          <cell r="D425">
            <v>0</v>
          </cell>
        </row>
        <row r="426">
          <cell r="A426" t="str">
            <v/>
          </cell>
          <cell r="B426" t="str">
            <v/>
          </cell>
          <cell r="C426">
            <v>0</v>
          </cell>
          <cell r="D426">
            <v>0</v>
          </cell>
        </row>
        <row r="427">
          <cell r="A427" t="str">
            <v/>
          </cell>
          <cell r="B427" t="str">
            <v/>
          </cell>
          <cell r="C427">
            <v>0</v>
          </cell>
          <cell r="D427">
            <v>0</v>
          </cell>
        </row>
        <row r="428">
          <cell r="A428" t="str">
            <v/>
          </cell>
          <cell r="B428" t="str">
            <v/>
          </cell>
          <cell r="C428">
            <v>0</v>
          </cell>
          <cell r="D428">
            <v>0</v>
          </cell>
        </row>
        <row r="429">
          <cell r="A429" t="str">
            <v/>
          </cell>
          <cell r="B429" t="str">
            <v/>
          </cell>
          <cell r="C429">
            <v>0</v>
          </cell>
          <cell r="D429">
            <v>0</v>
          </cell>
        </row>
        <row r="430">
          <cell r="A430" t="str">
            <v/>
          </cell>
          <cell r="B430" t="str">
            <v/>
          </cell>
          <cell r="C430">
            <v>0</v>
          </cell>
          <cell r="D430">
            <v>0</v>
          </cell>
        </row>
        <row r="431">
          <cell r="A431" t="str">
            <v/>
          </cell>
          <cell r="B431" t="str">
            <v/>
          </cell>
          <cell r="C431">
            <v>0</v>
          </cell>
          <cell r="D431">
            <v>0</v>
          </cell>
        </row>
        <row r="432">
          <cell r="A432" t="str">
            <v/>
          </cell>
          <cell r="B432" t="str">
            <v/>
          </cell>
          <cell r="C432">
            <v>0</v>
          </cell>
          <cell r="D432">
            <v>0</v>
          </cell>
        </row>
        <row r="433">
          <cell r="A433" t="str">
            <v/>
          </cell>
          <cell r="B433" t="str">
            <v/>
          </cell>
          <cell r="C433">
            <v>0</v>
          </cell>
          <cell r="D433">
            <v>0</v>
          </cell>
        </row>
        <row r="434">
          <cell r="A434" t="str">
            <v/>
          </cell>
          <cell r="B434" t="str">
            <v/>
          </cell>
          <cell r="C434">
            <v>0</v>
          </cell>
          <cell r="D434">
            <v>0</v>
          </cell>
        </row>
        <row r="435">
          <cell r="A435" t="str">
            <v/>
          </cell>
          <cell r="B435" t="str">
            <v/>
          </cell>
          <cell r="C435">
            <v>0</v>
          </cell>
          <cell r="D435">
            <v>0</v>
          </cell>
        </row>
        <row r="436">
          <cell r="A436" t="str">
            <v/>
          </cell>
          <cell r="B436" t="str">
            <v/>
          </cell>
          <cell r="C436">
            <v>0</v>
          </cell>
          <cell r="D436">
            <v>0</v>
          </cell>
        </row>
        <row r="437">
          <cell r="A437" t="str">
            <v/>
          </cell>
          <cell r="B437" t="str">
            <v/>
          </cell>
          <cell r="C437">
            <v>0</v>
          </cell>
          <cell r="D437">
            <v>0</v>
          </cell>
        </row>
        <row r="438">
          <cell r="A438" t="str">
            <v/>
          </cell>
          <cell r="B438" t="str">
            <v/>
          </cell>
          <cell r="C438">
            <v>0</v>
          </cell>
          <cell r="D438">
            <v>0</v>
          </cell>
        </row>
        <row r="439">
          <cell r="A439" t="str">
            <v/>
          </cell>
          <cell r="B439" t="str">
            <v/>
          </cell>
          <cell r="C439">
            <v>0</v>
          </cell>
          <cell r="D439">
            <v>0</v>
          </cell>
        </row>
        <row r="440">
          <cell r="A440" t="str">
            <v/>
          </cell>
          <cell r="B440" t="str">
            <v/>
          </cell>
          <cell r="C440">
            <v>0</v>
          </cell>
          <cell r="D440">
            <v>0</v>
          </cell>
        </row>
        <row r="441">
          <cell r="A441" t="str">
            <v/>
          </cell>
          <cell r="B441" t="str">
            <v/>
          </cell>
          <cell r="C441">
            <v>0</v>
          </cell>
          <cell r="D441">
            <v>0</v>
          </cell>
        </row>
        <row r="442">
          <cell r="A442" t="str">
            <v/>
          </cell>
          <cell r="B442" t="str">
            <v/>
          </cell>
          <cell r="C442">
            <v>0</v>
          </cell>
          <cell r="D442">
            <v>0</v>
          </cell>
        </row>
        <row r="443">
          <cell r="A443" t="str">
            <v/>
          </cell>
          <cell r="B443" t="str">
            <v/>
          </cell>
          <cell r="C443">
            <v>0</v>
          </cell>
          <cell r="D443">
            <v>0</v>
          </cell>
        </row>
        <row r="444">
          <cell r="A444" t="str">
            <v/>
          </cell>
          <cell r="B444" t="str">
            <v/>
          </cell>
          <cell r="C444">
            <v>0</v>
          </cell>
          <cell r="D444">
            <v>0</v>
          </cell>
        </row>
        <row r="445">
          <cell r="A445" t="str">
            <v/>
          </cell>
          <cell r="B445" t="str">
            <v/>
          </cell>
          <cell r="C445">
            <v>0</v>
          </cell>
          <cell r="D445">
            <v>0</v>
          </cell>
        </row>
        <row r="446">
          <cell r="A446" t="str">
            <v/>
          </cell>
          <cell r="B446" t="str">
            <v/>
          </cell>
          <cell r="C446">
            <v>0</v>
          </cell>
          <cell r="D446">
            <v>0</v>
          </cell>
        </row>
        <row r="447">
          <cell r="A447" t="str">
            <v/>
          </cell>
          <cell r="B447" t="str">
            <v/>
          </cell>
          <cell r="C447">
            <v>0</v>
          </cell>
          <cell r="D447">
            <v>0</v>
          </cell>
        </row>
        <row r="448">
          <cell r="A448" t="str">
            <v/>
          </cell>
          <cell r="B448" t="str">
            <v/>
          </cell>
          <cell r="C448">
            <v>0</v>
          </cell>
          <cell r="D448">
            <v>0</v>
          </cell>
        </row>
        <row r="449">
          <cell r="A449" t="str">
            <v/>
          </cell>
          <cell r="B449" t="str">
            <v/>
          </cell>
          <cell r="C449">
            <v>0</v>
          </cell>
          <cell r="D449">
            <v>0</v>
          </cell>
        </row>
        <row r="450">
          <cell r="A450" t="str">
            <v/>
          </cell>
          <cell r="B450" t="str">
            <v/>
          </cell>
          <cell r="C450">
            <v>0</v>
          </cell>
          <cell r="D450">
            <v>0</v>
          </cell>
        </row>
        <row r="451">
          <cell r="A451" t="str">
            <v/>
          </cell>
          <cell r="B451" t="str">
            <v/>
          </cell>
          <cell r="C451">
            <v>0</v>
          </cell>
          <cell r="D451">
            <v>0</v>
          </cell>
        </row>
        <row r="452">
          <cell r="A452" t="str">
            <v/>
          </cell>
          <cell r="B452" t="str">
            <v/>
          </cell>
          <cell r="C452">
            <v>0</v>
          </cell>
          <cell r="D452">
            <v>0</v>
          </cell>
        </row>
        <row r="453">
          <cell r="A453" t="str">
            <v/>
          </cell>
          <cell r="B453" t="str">
            <v/>
          </cell>
          <cell r="C453">
            <v>0</v>
          </cell>
          <cell r="D453">
            <v>0</v>
          </cell>
        </row>
        <row r="454">
          <cell r="A454" t="str">
            <v/>
          </cell>
          <cell r="B454" t="str">
            <v/>
          </cell>
          <cell r="C454">
            <v>0</v>
          </cell>
          <cell r="D454">
            <v>0</v>
          </cell>
        </row>
        <row r="455">
          <cell r="A455" t="str">
            <v/>
          </cell>
          <cell r="B455" t="str">
            <v/>
          </cell>
          <cell r="C455">
            <v>0</v>
          </cell>
          <cell r="D455">
            <v>0</v>
          </cell>
        </row>
        <row r="456">
          <cell r="A456" t="str">
            <v/>
          </cell>
          <cell r="B456" t="str">
            <v/>
          </cell>
          <cell r="C456">
            <v>0</v>
          </cell>
          <cell r="D456">
            <v>0</v>
          </cell>
        </row>
        <row r="457">
          <cell r="A457" t="str">
            <v/>
          </cell>
          <cell r="B457" t="str">
            <v/>
          </cell>
          <cell r="C457">
            <v>0</v>
          </cell>
          <cell r="D457">
            <v>0</v>
          </cell>
        </row>
        <row r="458">
          <cell r="A458" t="str">
            <v/>
          </cell>
          <cell r="B458" t="str">
            <v/>
          </cell>
          <cell r="C458">
            <v>0</v>
          </cell>
          <cell r="D458">
            <v>0</v>
          </cell>
        </row>
        <row r="459">
          <cell r="A459" t="str">
            <v/>
          </cell>
          <cell r="B459" t="str">
            <v/>
          </cell>
          <cell r="C459">
            <v>0</v>
          </cell>
          <cell r="D459">
            <v>0</v>
          </cell>
        </row>
        <row r="460">
          <cell r="A460" t="str">
            <v/>
          </cell>
          <cell r="B460" t="str">
            <v/>
          </cell>
          <cell r="C460">
            <v>0</v>
          </cell>
          <cell r="D460">
            <v>0</v>
          </cell>
        </row>
        <row r="461">
          <cell r="A461" t="str">
            <v/>
          </cell>
          <cell r="B461" t="str">
            <v/>
          </cell>
          <cell r="C461">
            <v>0</v>
          </cell>
          <cell r="D461">
            <v>0</v>
          </cell>
        </row>
        <row r="462">
          <cell r="A462" t="str">
            <v/>
          </cell>
          <cell r="B462" t="str">
            <v/>
          </cell>
          <cell r="C462">
            <v>0</v>
          </cell>
          <cell r="D462">
            <v>0</v>
          </cell>
        </row>
        <row r="463">
          <cell r="A463" t="str">
            <v/>
          </cell>
          <cell r="B463" t="str">
            <v/>
          </cell>
          <cell r="C463">
            <v>0</v>
          </cell>
          <cell r="D463">
            <v>0</v>
          </cell>
        </row>
        <row r="464">
          <cell r="A464" t="str">
            <v/>
          </cell>
          <cell r="B464" t="str">
            <v/>
          </cell>
          <cell r="C464">
            <v>0</v>
          </cell>
          <cell r="D464">
            <v>0</v>
          </cell>
        </row>
        <row r="465">
          <cell r="A465" t="str">
            <v/>
          </cell>
          <cell r="B465" t="str">
            <v/>
          </cell>
          <cell r="C465">
            <v>0</v>
          </cell>
          <cell r="D465">
            <v>0</v>
          </cell>
        </row>
        <row r="466">
          <cell r="A466" t="str">
            <v/>
          </cell>
          <cell r="B466" t="str">
            <v/>
          </cell>
          <cell r="C466">
            <v>0</v>
          </cell>
          <cell r="D466">
            <v>0</v>
          </cell>
        </row>
        <row r="467">
          <cell r="A467" t="str">
            <v/>
          </cell>
          <cell r="B467" t="str">
            <v/>
          </cell>
          <cell r="C467">
            <v>0</v>
          </cell>
          <cell r="D467">
            <v>0</v>
          </cell>
        </row>
        <row r="468">
          <cell r="A468" t="str">
            <v/>
          </cell>
          <cell r="B468" t="str">
            <v/>
          </cell>
          <cell r="C468">
            <v>0</v>
          </cell>
          <cell r="D468">
            <v>0</v>
          </cell>
        </row>
        <row r="469">
          <cell r="A469" t="str">
            <v/>
          </cell>
          <cell r="B469" t="str">
            <v/>
          </cell>
          <cell r="C469">
            <v>0</v>
          </cell>
          <cell r="D469">
            <v>0</v>
          </cell>
        </row>
        <row r="470">
          <cell r="A470" t="str">
            <v/>
          </cell>
          <cell r="B470" t="str">
            <v/>
          </cell>
          <cell r="C470">
            <v>0</v>
          </cell>
          <cell r="D470">
            <v>0</v>
          </cell>
        </row>
        <row r="471">
          <cell r="A471" t="str">
            <v/>
          </cell>
          <cell r="B471" t="str">
            <v/>
          </cell>
          <cell r="C471">
            <v>0</v>
          </cell>
          <cell r="D471">
            <v>0</v>
          </cell>
        </row>
        <row r="472">
          <cell r="A472" t="str">
            <v/>
          </cell>
          <cell r="B472" t="str">
            <v/>
          </cell>
          <cell r="C472">
            <v>0</v>
          </cell>
          <cell r="D472">
            <v>0</v>
          </cell>
        </row>
        <row r="473">
          <cell r="A473" t="str">
            <v/>
          </cell>
          <cell r="B473" t="str">
            <v/>
          </cell>
          <cell r="C473">
            <v>0</v>
          </cell>
          <cell r="D473">
            <v>0</v>
          </cell>
        </row>
        <row r="474">
          <cell r="A474" t="str">
            <v/>
          </cell>
          <cell r="B474" t="str">
            <v/>
          </cell>
          <cell r="C474">
            <v>0</v>
          </cell>
          <cell r="D474">
            <v>0</v>
          </cell>
        </row>
        <row r="475">
          <cell r="A475" t="str">
            <v/>
          </cell>
          <cell r="B475" t="str">
            <v/>
          </cell>
          <cell r="C475">
            <v>0</v>
          </cell>
          <cell r="D475">
            <v>0</v>
          </cell>
        </row>
        <row r="476">
          <cell r="A476" t="str">
            <v/>
          </cell>
          <cell r="B476" t="str">
            <v/>
          </cell>
          <cell r="C476">
            <v>0</v>
          </cell>
          <cell r="D476">
            <v>0</v>
          </cell>
        </row>
        <row r="477">
          <cell r="A477" t="str">
            <v/>
          </cell>
          <cell r="B477" t="str">
            <v/>
          </cell>
          <cell r="C477">
            <v>0</v>
          </cell>
          <cell r="D477">
            <v>0</v>
          </cell>
        </row>
        <row r="478">
          <cell r="A478" t="str">
            <v/>
          </cell>
          <cell r="B478" t="str">
            <v/>
          </cell>
          <cell r="C478">
            <v>0</v>
          </cell>
          <cell r="D478">
            <v>0</v>
          </cell>
        </row>
        <row r="479">
          <cell r="A479" t="str">
            <v/>
          </cell>
          <cell r="B479" t="str">
            <v/>
          </cell>
          <cell r="C479">
            <v>0</v>
          </cell>
          <cell r="D479">
            <v>0</v>
          </cell>
        </row>
        <row r="480">
          <cell r="A480" t="str">
            <v/>
          </cell>
          <cell r="B480" t="str">
            <v/>
          </cell>
          <cell r="C480">
            <v>0</v>
          </cell>
          <cell r="D480">
            <v>0</v>
          </cell>
        </row>
        <row r="481">
          <cell r="A481" t="str">
            <v/>
          </cell>
          <cell r="B481" t="str">
            <v/>
          </cell>
          <cell r="C481">
            <v>0</v>
          </cell>
          <cell r="D481">
            <v>0</v>
          </cell>
        </row>
        <row r="482">
          <cell r="A482" t="str">
            <v/>
          </cell>
          <cell r="B482" t="str">
            <v/>
          </cell>
          <cell r="C482">
            <v>0</v>
          </cell>
          <cell r="D482">
            <v>0</v>
          </cell>
        </row>
        <row r="483">
          <cell r="A483" t="str">
            <v/>
          </cell>
          <cell r="B483" t="str">
            <v/>
          </cell>
          <cell r="C483">
            <v>0</v>
          </cell>
          <cell r="D483">
            <v>0</v>
          </cell>
        </row>
        <row r="484">
          <cell r="A484" t="str">
            <v/>
          </cell>
          <cell r="B484" t="str">
            <v/>
          </cell>
          <cell r="C484">
            <v>0</v>
          </cell>
          <cell r="D484">
            <v>0</v>
          </cell>
        </row>
        <row r="485">
          <cell r="A485" t="str">
            <v/>
          </cell>
          <cell r="B485" t="str">
            <v/>
          </cell>
          <cell r="C485">
            <v>0</v>
          </cell>
          <cell r="D485">
            <v>0</v>
          </cell>
        </row>
        <row r="486">
          <cell r="A486" t="str">
            <v/>
          </cell>
          <cell r="B486" t="str">
            <v/>
          </cell>
          <cell r="C486">
            <v>0</v>
          </cell>
          <cell r="D486">
            <v>0</v>
          </cell>
        </row>
        <row r="487">
          <cell r="A487" t="str">
            <v/>
          </cell>
          <cell r="B487" t="str">
            <v/>
          </cell>
          <cell r="C487">
            <v>0</v>
          </cell>
          <cell r="D487">
            <v>0</v>
          </cell>
        </row>
        <row r="488">
          <cell r="A488" t="str">
            <v/>
          </cell>
          <cell r="B488" t="str">
            <v/>
          </cell>
          <cell r="C488">
            <v>0</v>
          </cell>
          <cell r="D488">
            <v>0</v>
          </cell>
        </row>
        <row r="489">
          <cell r="A489" t="str">
            <v/>
          </cell>
          <cell r="B489" t="str">
            <v/>
          </cell>
          <cell r="C489">
            <v>0</v>
          </cell>
          <cell r="D489">
            <v>0</v>
          </cell>
        </row>
        <row r="490">
          <cell r="A490" t="str">
            <v/>
          </cell>
          <cell r="B490" t="str">
            <v/>
          </cell>
          <cell r="C490">
            <v>0</v>
          </cell>
          <cell r="D490">
            <v>0</v>
          </cell>
        </row>
        <row r="491">
          <cell r="A491" t="str">
            <v/>
          </cell>
          <cell r="B491" t="str">
            <v/>
          </cell>
          <cell r="C491">
            <v>0</v>
          </cell>
          <cell r="D491">
            <v>0</v>
          </cell>
        </row>
        <row r="492">
          <cell r="A492" t="str">
            <v/>
          </cell>
          <cell r="B492" t="str">
            <v/>
          </cell>
          <cell r="C492">
            <v>0</v>
          </cell>
          <cell r="D492">
            <v>0</v>
          </cell>
        </row>
        <row r="493">
          <cell r="A493" t="str">
            <v/>
          </cell>
          <cell r="B493" t="str">
            <v/>
          </cell>
          <cell r="C493">
            <v>0</v>
          </cell>
          <cell r="D493">
            <v>0</v>
          </cell>
        </row>
        <row r="494">
          <cell r="A494" t="str">
            <v/>
          </cell>
          <cell r="B494" t="str">
            <v/>
          </cell>
          <cell r="C494">
            <v>0</v>
          </cell>
          <cell r="D494">
            <v>0</v>
          </cell>
        </row>
        <row r="495">
          <cell r="A495" t="str">
            <v/>
          </cell>
          <cell r="B495" t="str">
            <v/>
          </cell>
          <cell r="C495">
            <v>0</v>
          </cell>
          <cell r="D495">
            <v>0</v>
          </cell>
        </row>
        <row r="496">
          <cell r="A496" t="str">
            <v/>
          </cell>
          <cell r="B496" t="str">
            <v/>
          </cell>
          <cell r="C496">
            <v>0</v>
          </cell>
          <cell r="D496">
            <v>0</v>
          </cell>
        </row>
        <row r="497">
          <cell r="A497" t="str">
            <v/>
          </cell>
          <cell r="B497" t="str">
            <v/>
          </cell>
          <cell r="C497">
            <v>0</v>
          </cell>
          <cell r="D497">
            <v>0</v>
          </cell>
        </row>
        <row r="498">
          <cell r="A498" t="str">
            <v/>
          </cell>
          <cell r="B498" t="str">
            <v/>
          </cell>
          <cell r="C498">
            <v>0</v>
          </cell>
          <cell r="D498">
            <v>0</v>
          </cell>
        </row>
        <row r="499">
          <cell r="A499" t="str">
            <v/>
          </cell>
          <cell r="B499" t="str">
            <v/>
          </cell>
          <cell r="C499">
            <v>0</v>
          </cell>
          <cell r="D499">
            <v>0</v>
          </cell>
        </row>
        <row r="500">
          <cell r="A500" t="str">
            <v/>
          </cell>
          <cell r="B500" t="str">
            <v/>
          </cell>
          <cell r="C500">
            <v>0</v>
          </cell>
          <cell r="D500">
            <v>0</v>
          </cell>
        </row>
        <row r="501">
          <cell r="A501" t="str">
            <v/>
          </cell>
          <cell r="B501" t="str">
            <v/>
          </cell>
          <cell r="C501">
            <v>0</v>
          </cell>
          <cell r="D501">
            <v>0</v>
          </cell>
        </row>
        <row r="502">
          <cell r="A502" t="str">
            <v/>
          </cell>
          <cell r="B502" t="str">
            <v/>
          </cell>
          <cell r="C502">
            <v>0</v>
          </cell>
          <cell r="D502">
            <v>0</v>
          </cell>
        </row>
        <row r="503">
          <cell r="A503" t="str">
            <v/>
          </cell>
          <cell r="B503" t="str">
            <v/>
          </cell>
          <cell r="C503">
            <v>0</v>
          </cell>
          <cell r="D503">
            <v>0</v>
          </cell>
        </row>
        <row r="504">
          <cell r="A504" t="str">
            <v/>
          </cell>
          <cell r="B504" t="str">
            <v/>
          </cell>
          <cell r="C504">
            <v>0</v>
          </cell>
          <cell r="D504">
            <v>0</v>
          </cell>
        </row>
        <row r="505">
          <cell r="A505" t="str">
            <v/>
          </cell>
          <cell r="B505" t="str">
            <v/>
          </cell>
          <cell r="C505">
            <v>0</v>
          </cell>
          <cell r="D505">
            <v>0</v>
          </cell>
        </row>
        <row r="506">
          <cell r="A506" t="str">
            <v/>
          </cell>
          <cell r="B506" t="str">
            <v/>
          </cell>
          <cell r="C506">
            <v>0</v>
          </cell>
          <cell r="D506">
            <v>0</v>
          </cell>
        </row>
        <row r="507">
          <cell r="A507" t="str">
            <v/>
          </cell>
          <cell r="B507" t="str">
            <v/>
          </cell>
          <cell r="C507">
            <v>0</v>
          </cell>
          <cell r="D507">
            <v>0</v>
          </cell>
        </row>
        <row r="508">
          <cell r="A508" t="str">
            <v/>
          </cell>
          <cell r="B508" t="str">
            <v/>
          </cell>
          <cell r="C508">
            <v>0</v>
          </cell>
          <cell r="D508">
            <v>0</v>
          </cell>
        </row>
        <row r="509">
          <cell r="A509" t="str">
            <v/>
          </cell>
          <cell r="B509" t="str">
            <v/>
          </cell>
          <cell r="C509">
            <v>0</v>
          </cell>
          <cell r="D509">
            <v>0</v>
          </cell>
        </row>
        <row r="510">
          <cell r="A510" t="str">
            <v/>
          </cell>
          <cell r="B510" t="str">
            <v/>
          </cell>
          <cell r="C510">
            <v>0</v>
          </cell>
          <cell r="D510">
            <v>0</v>
          </cell>
        </row>
        <row r="511">
          <cell r="A511" t="str">
            <v/>
          </cell>
          <cell r="B511" t="str">
            <v/>
          </cell>
          <cell r="C511">
            <v>0</v>
          </cell>
          <cell r="D511">
            <v>0</v>
          </cell>
        </row>
        <row r="512">
          <cell r="A512" t="str">
            <v/>
          </cell>
          <cell r="B512" t="str">
            <v/>
          </cell>
          <cell r="C512">
            <v>0</v>
          </cell>
          <cell r="D512">
            <v>0</v>
          </cell>
        </row>
        <row r="513">
          <cell r="A513" t="str">
            <v/>
          </cell>
          <cell r="B513" t="str">
            <v/>
          </cell>
          <cell r="C513">
            <v>0</v>
          </cell>
          <cell r="D513">
            <v>0</v>
          </cell>
        </row>
        <row r="514">
          <cell r="A514" t="str">
            <v/>
          </cell>
          <cell r="B514" t="str">
            <v/>
          </cell>
          <cell r="C514">
            <v>0</v>
          </cell>
          <cell r="D514">
            <v>0</v>
          </cell>
        </row>
        <row r="515">
          <cell r="A515" t="str">
            <v/>
          </cell>
          <cell r="B515" t="str">
            <v/>
          </cell>
          <cell r="C515">
            <v>0</v>
          </cell>
          <cell r="D515">
            <v>0</v>
          </cell>
        </row>
        <row r="516">
          <cell r="A516" t="str">
            <v/>
          </cell>
          <cell r="B516" t="str">
            <v/>
          </cell>
          <cell r="C516">
            <v>0</v>
          </cell>
          <cell r="D516">
            <v>0</v>
          </cell>
        </row>
        <row r="517">
          <cell r="A517" t="str">
            <v/>
          </cell>
          <cell r="B517" t="str">
            <v/>
          </cell>
          <cell r="C517">
            <v>0</v>
          </cell>
          <cell r="D517">
            <v>0</v>
          </cell>
        </row>
        <row r="518">
          <cell r="A518" t="str">
            <v/>
          </cell>
          <cell r="B518" t="str">
            <v/>
          </cell>
          <cell r="C518">
            <v>0</v>
          </cell>
          <cell r="D518">
            <v>0</v>
          </cell>
        </row>
        <row r="519">
          <cell r="A519" t="str">
            <v/>
          </cell>
          <cell r="B519" t="str">
            <v/>
          </cell>
          <cell r="C519">
            <v>0</v>
          </cell>
          <cell r="D519">
            <v>0</v>
          </cell>
        </row>
        <row r="520">
          <cell r="A520" t="str">
            <v/>
          </cell>
          <cell r="B520" t="str">
            <v/>
          </cell>
          <cell r="C520">
            <v>0</v>
          </cell>
          <cell r="D520">
            <v>0</v>
          </cell>
        </row>
        <row r="521">
          <cell r="A521" t="str">
            <v/>
          </cell>
          <cell r="B521" t="str">
            <v/>
          </cell>
          <cell r="C521">
            <v>0</v>
          </cell>
          <cell r="D521">
            <v>0</v>
          </cell>
        </row>
        <row r="522">
          <cell r="A522" t="str">
            <v/>
          </cell>
          <cell r="B522" t="str">
            <v/>
          </cell>
          <cell r="C522">
            <v>0</v>
          </cell>
          <cell r="D522">
            <v>0</v>
          </cell>
        </row>
        <row r="523">
          <cell r="A523" t="str">
            <v/>
          </cell>
          <cell r="B523" t="str">
            <v/>
          </cell>
          <cell r="C523">
            <v>0</v>
          </cell>
          <cell r="D523">
            <v>0</v>
          </cell>
        </row>
        <row r="524">
          <cell r="A524" t="str">
            <v/>
          </cell>
          <cell r="B524" t="str">
            <v/>
          </cell>
          <cell r="C524">
            <v>0</v>
          </cell>
          <cell r="D524">
            <v>0</v>
          </cell>
        </row>
        <row r="525">
          <cell r="A525" t="str">
            <v/>
          </cell>
          <cell r="B525" t="str">
            <v/>
          </cell>
          <cell r="C525">
            <v>0</v>
          </cell>
          <cell r="D525">
            <v>0</v>
          </cell>
        </row>
        <row r="526">
          <cell r="A526" t="str">
            <v/>
          </cell>
          <cell r="B526" t="str">
            <v/>
          </cell>
          <cell r="C526">
            <v>0</v>
          </cell>
          <cell r="D526">
            <v>0</v>
          </cell>
        </row>
        <row r="527">
          <cell r="A527" t="str">
            <v/>
          </cell>
          <cell r="B527" t="str">
            <v/>
          </cell>
          <cell r="C527">
            <v>0</v>
          </cell>
          <cell r="D527">
            <v>0</v>
          </cell>
        </row>
        <row r="528">
          <cell r="A528" t="str">
            <v/>
          </cell>
          <cell r="B528" t="str">
            <v/>
          </cell>
          <cell r="C528">
            <v>0</v>
          </cell>
          <cell r="D528">
            <v>0</v>
          </cell>
        </row>
        <row r="529">
          <cell r="A529" t="str">
            <v/>
          </cell>
          <cell r="B529" t="str">
            <v/>
          </cell>
          <cell r="C529">
            <v>0</v>
          </cell>
          <cell r="D529">
            <v>0</v>
          </cell>
        </row>
        <row r="530">
          <cell r="A530" t="str">
            <v/>
          </cell>
          <cell r="B530" t="str">
            <v/>
          </cell>
          <cell r="C530">
            <v>0</v>
          </cell>
          <cell r="D530">
            <v>0</v>
          </cell>
        </row>
        <row r="531">
          <cell r="A531" t="str">
            <v/>
          </cell>
          <cell r="B531" t="str">
            <v/>
          </cell>
          <cell r="C531">
            <v>0</v>
          </cell>
          <cell r="D531">
            <v>0</v>
          </cell>
        </row>
        <row r="532">
          <cell r="A532" t="str">
            <v/>
          </cell>
          <cell r="B532" t="str">
            <v/>
          </cell>
          <cell r="C532">
            <v>0</v>
          </cell>
          <cell r="D532">
            <v>0</v>
          </cell>
        </row>
        <row r="533">
          <cell r="A533" t="str">
            <v/>
          </cell>
          <cell r="B533" t="str">
            <v/>
          </cell>
          <cell r="C533">
            <v>0</v>
          </cell>
          <cell r="D533">
            <v>0</v>
          </cell>
        </row>
        <row r="534">
          <cell r="A534" t="str">
            <v/>
          </cell>
          <cell r="B534" t="str">
            <v/>
          </cell>
          <cell r="C534">
            <v>0</v>
          </cell>
          <cell r="D534">
            <v>0</v>
          </cell>
        </row>
        <row r="535">
          <cell r="A535" t="str">
            <v/>
          </cell>
          <cell r="B535" t="str">
            <v/>
          </cell>
          <cell r="C535">
            <v>0</v>
          </cell>
          <cell r="D535">
            <v>0</v>
          </cell>
        </row>
        <row r="536">
          <cell r="A536" t="str">
            <v/>
          </cell>
          <cell r="B536" t="str">
            <v/>
          </cell>
          <cell r="C536">
            <v>0</v>
          </cell>
          <cell r="D536">
            <v>0</v>
          </cell>
        </row>
        <row r="537">
          <cell r="A537" t="str">
            <v/>
          </cell>
          <cell r="B537" t="str">
            <v/>
          </cell>
          <cell r="C537">
            <v>0</v>
          </cell>
          <cell r="D537">
            <v>0</v>
          </cell>
        </row>
        <row r="538">
          <cell r="A538" t="str">
            <v/>
          </cell>
          <cell r="B538" t="str">
            <v/>
          </cell>
          <cell r="C538">
            <v>0</v>
          </cell>
          <cell r="D538">
            <v>0</v>
          </cell>
        </row>
        <row r="539">
          <cell r="A539" t="str">
            <v/>
          </cell>
          <cell r="B539" t="str">
            <v/>
          </cell>
          <cell r="C539">
            <v>0</v>
          </cell>
          <cell r="D539">
            <v>0</v>
          </cell>
        </row>
        <row r="540">
          <cell r="A540" t="str">
            <v/>
          </cell>
          <cell r="B540" t="str">
            <v/>
          </cell>
          <cell r="C540">
            <v>0</v>
          </cell>
          <cell r="D540">
            <v>0</v>
          </cell>
        </row>
        <row r="541">
          <cell r="A541" t="str">
            <v/>
          </cell>
          <cell r="B541" t="str">
            <v/>
          </cell>
          <cell r="C541">
            <v>0</v>
          </cell>
          <cell r="D541">
            <v>0</v>
          </cell>
        </row>
        <row r="542">
          <cell r="A542" t="str">
            <v/>
          </cell>
          <cell r="B542" t="str">
            <v/>
          </cell>
          <cell r="C542">
            <v>0</v>
          </cell>
          <cell r="D542">
            <v>0</v>
          </cell>
        </row>
        <row r="543">
          <cell r="A543" t="str">
            <v/>
          </cell>
          <cell r="B543" t="str">
            <v/>
          </cell>
          <cell r="C543">
            <v>0</v>
          </cell>
          <cell r="D543">
            <v>0</v>
          </cell>
        </row>
        <row r="544">
          <cell r="A544" t="str">
            <v/>
          </cell>
          <cell r="B544" t="str">
            <v/>
          </cell>
          <cell r="C544">
            <v>0</v>
          </cell>
          <cell r="D544">
            <v>0</v>
          </cell>
        </row>
        <row r="545">
          <cell r="A545" t="str">
            <v/>
          </cell>
          <cell r="B545" t="str">
            <v/>
          </cell>
          <cell r="C545">
            <v>0</v>
          </cell>
          <cell r="D545">
            <v>0</v>
          </cell>
        </row>
        <row r="546">
          <cell r="A546" t="str">
            <v/>
          </cell>
          <cell r="B546" t="str">
            <v/>
          </cell>
          <cell r="C546">
            <v>0</v>
          </cell>
          <cell r="D546">
            <v>0</v>
          </cell>
        </row>
        <row r="547">
          <cell r="A547" t="str">
            <v/>
          </cell>
          <cell r="B547" t="str">
            <v/>
          </cell>
          <cell r="C547">
            <v>0</v>
          </cell>
          <cell r="D547">
            <v>0</v>
          </cell>
        </row>
        <row r="548">
          <cell r="A548" t="str">
            <v/>
          </cell>
          <cell r="B548" t="str">
            <v/>
          </cell>
          <cell r="C548">
            <v>0</v>
          </cell>
          <cell r="D548">
            <v>0</v>
          </cell>
        </row>
        <row r="549">
          <cell r="A549" t="str">
            <v/>
          </cell>
          <cell r="B549" t="str">
            <v/>
          </cell>
          <cell r="C549">
            <v>0</v>
          </cell>
          <cell r="D549">
            <v>0</v>
          </cell>
        </row>
        <row r="550">
          <cell r="A550" t="str">
            <v/>
          </cell>
          <cell r="B550" t="str">
            <v/>
          </cell>
          <cell r="C550">
            <v>0</v>
          </cell>
          <cell r="D550">
            <v>0</v>
          </cell>
        </row>
        <row r="551">
          <cell r="A551" t="str">
            <v/>
          </cell>
          <cell r="B551" t="str">
            <v/>
          </cell>
          <cell r="C551">
            <v>0</v>
          </cell>
          <cell r="D551">
            <v>0</v>
          </cell>
        </row>
        <row r="552">
          <cell r="A552" t="str">
            <v/>
          </cell>
          <cell r="B552" t="str">
            <v/>
          </cell>
          <cell r="C552">
            <v>0</v>
          </cell>
          <cell r="D552">
            <v>0</v>
          </cell>
        </row>
        <row r="553">
          <cell r="A553" t="str">
            <v/>
          </cell>
          <cell r="B553" t="str">
            <v/>
          </cell>
          <cell r="C553">
            <v>0</v>
          </cell>
          <cell r="D553">
            <v>0</v>
          </cell>
        </row>
        <row r="554">
          <cell r="A554" t="str">
            <v/>
          </cell>
          <cell r="B554" t="str">
            <v/>
          </cell>
          <cell r="C554">
            <v>0</v>
          </cell>
          <cell r="D554">
            <v>0</v>
          </cell>
        </row>
        <row r="555">
          <cell r="A555" t="str">
            <v/>
          </cell>
          <cell r="B555" t="str">
            <v/>
          </cell>
          <cell r="C555">
            <v>0</v>
          </cell>
          <cell r="D555">
            <v>0</v>
          </cell>
        </row>
        <row r="556">
          <cell r="A556" t="str">
            <v/>
          </cell>
          <cell r="B556" t="str">
            <v/>
          </cell>
          <cell r="C556">
            <v>0</v>
          </cell>
          <cell r="D556">
            <v>0</v>
          </cell>
        </row>
        <row r="557">
          <cell r="A557" t="str">
            <v/>
          </cell>
          <cell r="B557" t="str">
            <v/>
          </cell>
          <cell r="C557">
            <v>0</v>
          </cell>
          <cell r="D557">
            <v>0</v>
          </cell>
        </row>
        <row r="558">
          <cell r="A558" t="str">
            <v/>
          </cell>
          <cell r="B558" t="str">
            <v/>
          </cell>
          <cell r="C558">
            <v>0</v>
          </cell>
          <cell r="D558">
            <v>0</v>
          </cell>
        </row>
        <row r="559">
          <cell r="A559" t="str">
            <v/>
          </cell>
          <cell r="B559" t="str">
            <v/>
          </cell>
          <cell r="C559">
            <v>0</v>
          </cell>
          <cell r="D559">
            <v>0</v>
          </cell>
        </row>
        <row r="560">
          <cell r="A560" t="str">
            <v/>
          </cell>
          <cell r="B560" t="str">
            <v/>
          </cell>
          <cell r="C560">
            <v>0</v>
          </cell>
          <cell r="D560">
            <v>0</v>
          </cell>
        </row>
        <row r="561">
          <cell r="A561" t="str">
            <v/>
          </cell>
          <cell r="B561" t="str">
            <v/>
          </cell>
          <cell r="C561">
            <v>0</v>
          </cell>
          <cell r="D561">
            <v>0</v>
          </cell>
        </row>
        <row r="562">
          <cell r="A562" t="str">
            <v/>
          </cell>
          <cell r="B562" t="str">
            <v/>
          </cell>
          <cell r="C562">
            <v>0</v>
          </cell>
          <cell r="D562">
            <v>0</v>
          </cell>
        </row>
        <row r="563">
          <cell r="A563" t="str">
            <v/>
          </cell>
          <cell r="B563" t="str">
            <v/>
          </cell>
          <cell r="C563">
            <v>0</v>
          </cell>
          <cell r="D563">
            <v>0</v>
          </cell>
        </row>
        <row r="564">
          <cell r="A564" t="str">
            <v/>
          </cell>
          <cell r="B564" t="str">
            <v/>
          </cell>
          <cell r="C564">
            <v>0</v>
          </cell>
          <cell r="D564">
            <v>0</v>
          </cell>
        </row>
        <row r="565">
          <cell r="A565" t="str">
            <v/>
          </cell>
          <cell r="B565" t="str">
            <v/>
          </cell>
          <cell r="C565">
            <v>0</v>
          </cell>
          <cell r="D565">
            <v>0</v>
          </cell>
        </row>
        <row r="566">
          <cell r="A566" t="str">
            <v/>
          </cell>
          <cell r="B566" t="str">
            <v/>
          </cell>
          <cell r="C566">
            <v>0</v>
          </cell>
          <cell r="D566">
            <v>0</v>
          </cell>
        </row>
        <row r="567">
          <cell r="A567" t="str">
            <v/>
          </cell>
          <cell r="B567" t="str">
            <v/>
          </cell>
          <cell r="C567">
            <v>0</v>
          </cell>
          <cell r="D567">
            <v>0</v>
          </cell>
        </row>
        <row r="568">
          <cell r="A568" t="str">
            <v/>
          </cell>
          <cell r="B568" t="str">
            <v/>
          </cell>
          <cell r="C568">
            <v>0</v>
          </cell>
          <cell r="D568">
            <v>0</v>
          </cell>
        </row>
        <row r="569">
          <cell r="A569" t="str">
            <v/>
          </cell>
          <cell r="B569" t="str">
            <v/>
          </cell>
          <cell r="C569">
            <v>0</v>
          </cell>
          <cell r="D569">
            <v>0</v>
          </cell>
        </row>
        <row r="570">
          <cell r="A570" t="str">
            <v/>
          </cell>
          <cell r="B570" t="str">
            <v/>
          </cell>
          <cell r="C570">
            <v>0</v>
          </cell>
          <cell r="D570">
            <v>0</v>
          </cell>
        </row>
        <row r="571">
          <cell r="A571" t="str">
            <v/>
          </cell>
          <cell r="B571" t="str">
            <v/>
          </cell>
          <cell r="C571">
            <v>0</v>
          </cell>
          <cell r="D571">
            <v>0</v>
          </cell>
        </row>
        <row r="572">
          <cell r="A572" t="str">
            <v/>
          </cell>
          <cell r="B572" t="str">
            <v/>
          </cell>
          <cell r="C572">
            <v>0</v>
          </cell>
          <cell r="D572">
            <v>0</v>
          </cell>
        </row>
        <row r="573">
          <cell r="A573" t="str">
            <v/>
          </cell>
          <cell r="B573" t="str">
            <v/>
          </cell>
          <cell r="C573">
            <v>0</v>
          </cell>
          <cell r="D573">
            <v>0</v>
          </cell>
        </row>
        <row r="574">
          <cell r="A574" t="str">
            <v/>
          </cell>
          <cell r="B574" t="str">
            <v/>
          </cell>
          <cell r="C574">
            <v>0</v>
          </cell>
          <cell r="D574">
            <v>0</v>
          </cell>
        </row>
        <row r="575">
          <cell r="A575" t="str">
            <v/>
          </cell>
          <cell r="B575" t="str">
            <v/>
          </cell>
          <cell r="C575">
            <v>0</v>
          </cell>
          <cell r="D575">
            <v>0</v>
          </cell>
        </row>
        <row r="576">
          <cell r="A576" t="str">
            <v/>
          </cell>
          <cell r="B576" t="str">
            <v/>
          </cell>
          <cell r="C576">
            <v>0</v>
          </cell>
          <cell r="D576">
            <v>0</v>
          </cell>
        </row>
        <row r="577">
          <cell r="A577" t="str">
            <v/>
          </cell>
          <cell r="B577" t="str">
            <v/>
          </cell>
          <cell r="C577">
            <v>0</v>
          </cell>
          <cell r="D577">
            <v>0</v>
          </cell>
        </row>
        <row r="578">
          <cell r="A578" t="str">
            <v/>
          </cell>
          <cell r="B578" t="str">
            <v/>
          </cell>
          <cell r="C578">
            <v>0</v>
          </cell>
          <cell r="D578">
            <v>0</v>
          </cell>
        </row>
        <row r="579">
          <cell r="A579" t="str">
            <v/>
          </cell>
          <cell r="B579" t="str">
            <v/>
          </cell>
          <cell r="C579">
            <v>0</v>
          </cell>
          <cell r="D579">
            <v>0</v>
          </cell>
        </row>
        <row r="580">
          <cell r="A580" t="str">
            <v/>
          </cell>
          <cell r="B580" t="str">
            <v/>
          </cell>
          <cell r="C580">
            <v>0</v>
          </cell>
          <cell r="D580">
            <v>0</v>
          </cell>
        </row>
        <row r="581">
          <cell r="A581" t="str">
            <v/>
          </cell>
          <cell r="B581" t="str">
            <v/>
          </cell>
          <cell r="C581">
            <v>0</v>
          </cell>
          <cell r="D581">
            <v>0</v>
          </cell>
        </row>
        <row r="582">
          <cell r="A582" t="str">
            <v/>
          </cell>
          <cell r="B582" t="str">
            <v/>
          </cell>
          <cell r="C582">
            <v>0</v>
          </cell>
          <cell r="D582">
            <v>0</v>
          </cell>
        </row>
        <row r="583">
          <cell r="A583" t="str">
            <v/>
          </cell>
          <cell r="B583" t="str">
            <v/>
          </cell>
          <cell r="C583">
            <v>0</v>
          </cell>
          <cell r="D583">
            <v>0</v>
          </cell>
        </row>
        <row r="584">
          <cell r="A584" t="str">
            <v/>
          </cell>
          <cell r="B584" t="str">
            <v/>
          </cell>
          <cell r="C584">
            <v>0</v>
          </cell>
          <cell r="D584">
            <v>0</v>
          </cell>
        </row>
        <row r="585">
          <cell r="A585" t="str">
            <v/>
          </cell>
          <cell r="B585" t="str">
            <v/>
          </cell>
          <cell r="C585">
            <v>0</v>
          </cell>
          <cell r="D585">
            <v>0</v>
          </cell>
        </row>
        <row r="586">
          <cell r="A586" t="str">
            <v/>
          </cell>
          <cell r="B586" t="str">
            <v/>
          </cell>
          <cell r="C586">
            <v>0</v>
          </cell>
          <cell r="D586">
            <v>0</v>
          </cell>
        </row>
        <row r="587">
          <cell r="A587" t="str">
            <v/>
          </cell>
          <cell r="B587" t="str">
            <v/>
          </cell>
          <cell r="C587">
            <v>0</v>
          </cell>
          <cell r="D587">
            <v>0</v>
          </cell>
        </row>
        <row r="588">
          <cell r="A588" t="str">
            <v/>
          </cell>
          <cell r="B588" t="str">
            <v/>
          </cell>
          <cell r="C588">
            <v>0</v>
          </cell>
          <cell r="D588">
            <v>0</v>
          </cell>
        </row>
        <row r="589">
          <cell r="A589" t="str">
            <v/>
          </cell>
          <cell r="B589" t="str">
            <v/>
          </cell>
          <cell r="C589">
            <v>0</v>
          </cell>
          <cell r="D589">
            <v>0</v>
          </cell>
        </row>
        <row r="590">
          <cell r="A590" t="str">
            <v/>
          </cell>
          <cell r="B590" t="str">
            <v/>
          </cell>
          <cell r="C590">
            <v>0</v>
          </cell>
          <cell r="D590">
            <v>0</v>
          </cell>
        </row>
        <row r="591">
          <cell r="A591" t="str">
            <v/>
          </cell>
          <cell r="B591" t="str">
            <v/>
          </cell>
          <cell r="C591">
            <v>0</v>
          </cell>
          <cell r="D591">
            <v>0</v>
          </cell>
        </row>
        <row r="592">
          <cell r="A592" t="str">
            <v/>
          </cell>
          <cell r="B592" t="str">
            <v/>
          </cell>
          <cell r="C592">
            <v>0</v>
          </cell>
          <cell r="D592">
            <v>0</v>
          </cell>
        </row>
        <row r="593">
          <cell r="A593" t="str">
            <v/>
          </cell>
          <cell r="B593" t="str">
            <v/>
          </cell>
          <cell r="C593">
            <v>0</v>
          </cell>
          <cell r="D593">
            <v>0</v>
          </cell>
        </row>
        <row r="594">
          <cell r="A594" t="str">
            <v/>
          </cell>
          <cell r="B594" t="str">
            <v/>
          </cell>
          <cell r="C594">
            <v>0</v>
          </cell>
          <cell r="D594">
            <v>0</v>
          </cell>
        </row>
        <row r="595">
          <cell r="A595" t="str">
            <v/>
          </cell>
          <cell r="B595" t="str">
            <v/>
          </cell>
          <cell r="C595">
            <v>0</v>
          </cell>
          <cell r="D595">
            <v>0</v>
          </cell>
        </row>
        <row r="596">
          <cell r="A596" t="str">
            <v/>
          </cell>
          <cell r="B596" t="str">
            <v/>
          </cell>
          <cell r="C596">
            <v>0</v>
          </cell>
          <cell r="D596">
            <v>0</v>
          </cell>
        </row>
        <row r="597">
          <cell r="A597" t="str">
            <v/>
          </cell>
          <cell r="B597" t="str">
            <v/>
          </cell>
          <cell r="C597">
            <v>0</v>
          </cell>
          <cell r="D597">
            <v>0</v>
          </cell>
        </row>
        <row r="598">
          <cell r="A598" t="str">
            <v/>
          </cell>
          <cell r="B598" t="str">
            <v/>
          </cell>
          <cell r="C598">
            <v>0</v>
          </cell>
          <cell r="D598">
            <v>0</v>
          </cell>
        </row>
        <row r="599">
          <cell r="A599" t="str">
            <v/>
          </cell>
          <cell r="B599" t="str">
            <v/>
          </cell>
          <cell r="C599">
            <v>0</v>
          </cell>
          <cell r="D599">
            <v>0</v>
          </cell>
        </row>
        <row r="600">
          <cell r="A600" t="str">
            <v/>
          </cell>
          <cell r="B600" t="str">
            <v/>
          </cell>
          <cell r="C600">
            <v>0</v>
          </cell>
          <cell r="D600">
            <v>0</v>
          </cell>
        </row>
        <row r="601">
          <cell r="A601" t="str">
            <v/>
          </cell>
          <cell r="B601" t="str">
            <v/>
          </cell>
          <cell r="C601">
            <v>0</v>
          </cell>
          <cell r="D601">
            <v>0</v>
          </cell>
        </row>
        <row r="602">
          <cell r="A602" t="str">
            <v/>
          </cell>
          <cell r="B602" t="str">
            <v/>
          </cell>
          <cell r="C602">
            <v>0</v>
          </cell>
          <cell r="D602">
            <v>0</v>
          </cell>
        </row>
        <row r="603">
          <cell r="A603" t="str">
            <v/>
          </cell>
          <cell r="B603" t="str">
            <v/>
          </cell>
          <cell r="C603">
            <v>0</v>
          </cell>
          <cell r="D603">
            <v>0</v>
          </cell>
        </row>
        <row r="604">
          <cell r="A604" t="str">
            <v/>
          </cell>
          <cell r="B604" t="str">
            <v/>
          </cell>
          <cell r="C604">
            <v>0</v>
          </cell>
          <cell r="D604">
            <v>0</v>
          </cell>
        </row>
        <row r="605">
          <cell r="A605" t="str">
            <v/>
          </cell>
          <cell r="B605" t="str">
            <v/>
          </cell>
          <cell r="C605">
            <v>0</v>
          </cell>
          <cell r="D605">
            <v>0</v>
          </cell>
        </row>
        <row r="606">
          <cell r="A606" t="str">
            <v/>
          </cell>
          <cell r="B606" t="str">
            <v/>
          </cell>
          <cell r="C606">
            <v>0</v>
          </cell>
          <cell r="D606">
            <v>0</v>
          </cell>
        </row>
        <row r="607">
          <cell r="A607" t="str">
            <v/>
          </cell>
          <cell r="B607" t="str">
            <v/>
          </cell>
          <cell r="C607">
            <v>0</v>
          </cell>
          <cell r="D607">
            <v>0</v>
          </cell>
        </row>
        <row r="608">
          <cell r="A608" t="str">
            <v/>
          </cell>
          <cell r="B608" t="str">
            <v/>
          </cell>
          <cell r="C608">
            <v>0</v>
          </cell>
          <cell r="D608">
            <v>0</v>
          </cell>
        </row>
        <row r="609">
          <cell r="A609" t="str">
            <v/>
          </cell>
          <cell r="B609" t="str">
            <v/>
          </cell>
          <cell r="C609">
            <v>0</v>
          </cell>
          <cell r="D609">
            <v>0</v>
          </cell>
        </row>
        <row r="610">
          <cell r="A610" t="str">
            <v/>
          </cell>
          <cell r="B610" t="str">
            <v/>
          </cell>
          <cell r="C610">
            <v>0</v>
          </cell>
          <cell r="D610">
            <v>0</v>
          </cell>
        </row>
        <row r="611">
          <cell r="A611" t="str">
            <v/>
          </cell>
          <cell r="B611" t="str">
            <v/>
          </cell>
          <cell r="C611">
            <v>0</v>
          </cell>
          <cell r="D611">
            <v>0</v>
          </cell>
        </row>
        <row r="612">
          <cell r="A612" t="str">
            <v/>
          </cell>
          <cell r="B612" t="str">
            <v/>
          </cell>
          <cell r="C612">
            <v>0</v>
          </cell>
          <cell r="D612">
            <v>0</v>
          </cell>
        </row>
        <row r="613">
          <cell r="A613" t="str">
            <v/>
          </cell>
          <cell r="B613" t="str">
            <v/>
          </cell>
          <cell r="C613">
            <v>0</v>
          </cell>
          <cell r="D613">
            <v>0</v>
          </cell>
        </row>
        <row r="614">
          <cell r="A614" t="str">
            <v/>
          </cell>
          <cell r="B614" t="str">
            <v/>
          </cell>
          <cell r="C614">
            <v>0</v>
          </cell>
          <cell r="D614">
            <v>0</v>
          </cell>
        </row>
        <row r="615">
          <cell r="A615" t="str">
            <v/>
          </cell>
          <cell r="B615" t="str">
            <v/>
          </cell>
          <cell r="C615">
            <v>0</v>
          </cell>
          <cell r="D615">
            <v>0</v>
          </cell>
        </row>
        <row r="616">
          <cell r="A616" t="str">
            <v/>
          </cell>
          <cell r="B616" t="str">
            <v/>
          </cell>
          <cell r="C616">
            <v>0</v>
          </cell>
          <cell r="D616">
            <v>0</v>
          </cell>
        </row>
        <row r="617">
          <cell r="A617" t="str">
            <v/>
          </cell>
          <cell r="B617" t="str">
            <v/>
          </cell>
          <cell r="C617">
            <v>0</v>
          </cell>
          <cell r="D617">
            <v>0</v>
          </cell>
        </row>
        <row r="618">
          <cell r="A618" t="str">
            <v/>
          </cell>
          <cell r="B618" t="str">
            <v/>
          </cell>
          <cell r="C618">
            <v>0</v>
          </cell>
          <cell r="D618">
            <v>0</v>
          </cell>
        </row>
        <row r="619">
          <cell r="A619" t="str">
            <v/>
          </cell>
          <cell r="B619" t="str">
            <v/>
          </cell>
          <cell r="C619">
            <v>0</v>
          </cell>
          <cell r="D619">
            <v>0</v>
          </cell>
        </row>
        <row r="620">
          <cell r="A620" t="str">
            <v/>
          </cell>
          <cell r="B620" t="str">
            <v/>
          </cell>
          <cell r="C620">
            <v>0</v>
          </cell>
          <cell r="D620">
            <v>0</v>
          </cell>
        </row>
        <row r="621">
          <cell r="A621" t="str">
            <v/>
          </cell>
          <cell r="B621" t="str">
            <v/>
          </cell>
          <cell r="C621">
            <v>0</v>
          </cell>
          <cell r="D621">
            <v>0</v>
          </cell>
        </row>
        <row r="622">
          <cell r="A622" t="str">
            <v/>
          </cell>
          <cell r="B622" t="str">
            <v/>
          </cell>
          <cell r="C622">
            <v>0</v>
          </cell>
          <cell r="D622">
            <v>0</v>
          </cell>
        </row>
        <row r="623">
          <cell r="A623" t="str">
            <v/>
          </cell>
          <cell r="B623" t="str">
            <v/>
          </cell>
          <cell r="C623">
            <v>0</v>
          </cell>
          <cell r="D623">
            <v>0</v>
          </cell>
        </row>
        <row r="624">
          <cell r="A624" t="str">
            <v/>
          </cell>
          <cell r="B624" t="str">
            <v/>
          </cell>
          <cell r="C624">
            <v>0</v>
          </cell>
          <cell r="D624">
            <v>0</v>
          </cell>
        </row>
        <row r="625">
          <cell r="A625" t="str">
            <v/>
          </cell>
          <cell r="B625" t="str">
            <v/>
          </cell>
          <cell r="C625">
            <v>0</v>
          </cell>
          <cell r="D625">
            <v>0</v>
          </cell>
        </row>
        <row r="626">
          <cell r="A626" t="str">
            <v/>
          </cell>
          <cell r="B626" t="str">
            <v/>
          </cell>
          <cell r="C626">
            <v>0</v>
          </cell>
          <cell r="D626">
            <v>0</v>
          </cell>
        </row>
        <row r="627">
          <cell r="A627" t="str">
            <v/>
          </cell>
          <cell r="B627" t="str">
            <v/>
          </cell>
          <cell r="C627">
            <v>0</v>
          </cell>
          <cell r="D627">
            <v>0</v>
          </cell>
        </row>
        <row r="628">
          <cell r="A628" t="str">
            <v/>
          </cell>
          <cell r="B628" t="str">
            <v/>
          </cell>
          <cell r="C628">
            <v>0</v>
          </cell>
          <cell r="D628">
            <v>0</v>
          </cell>
        </row>
        <row r="629">
          <cell r="A629" t="str">
            <v/>
          </cell>
          <cell r="B629" t="str">
            <v/>
          </cell>
          <cell r="C629">
            <v>0</v>
          </cell>
          <cell r="D629">
            <v>0</v>
          </cell>
        </row>
        <row r="630">
          <cell r="A630" t="str">
            <v/>
          </cell>
          <cell r="B630" t="str">
            <v/>
          </cell>
          <cell r="C630">
            <v>0</v>
          </cell>
          <cell r="D630">
            <v>0</v>
          </cell>
        </row>
        <row r="631">
          <cell r="A631" t="str">
            <v/>
          </cell>
          <cell r="B631" t="str">
            <v/>
          </cell>
          <cell r="C631">
            <v>0</v>
          </cell>
          <cell r="D631">
            <v>0</v>
          </cell>
        </row>
        <row r="632">
          <cell r="A632" t="str">
            <v/>
          </cell>
          <cell r="B632" t="str">
            <v/>
          </cell>
          <cell r="C632">
            <v>0</v>
          </cell>
          <cell r="D632">
            <v>0</v>
          </cell>
        </row>
        <row r="633">
          <cell r="A633" t="str">
            <v/>
          </cell>
          <cell r="B633" t="str">
            <v/>
          </cell>
          <cell r="C633">
            <v>0</v>
          </cell>
          <cell r="D633">
            <v>0</v>
          </cell>
        </row>
        <row r="634">
          <cell r="A634" t="str">
            <v/>
          </cell>
          <cell r="B634" t="str">
            <v/>
          </cell>
          <cell r="C634">
            <v>0</v>
          </cell>
          <cell r="D634">
            <v>0</v>
          </cell>
        </row>
        <row r="635">
          <cell r="A635" t="str">
            <v/>
          </cell>
          <cell r="B635" t="str">
            <v/>
          </cell>
          <cell r="C635">
            <v>0</v>
          </cell>
          <cell r="D635">
            <v>0</v>
          </cell>
        </row>
        <row r="636">
          <cell r="A636" t="str">
            <v/>
          </cell>
          <cell r="B636" t="str">
            <v/>
          </cell>
          <cell r="C636">
            <v>0</v>
          </cell>
          <cell r="D636">
            <v>0</v>
          </cell>
        </row>
        <row r="637">
          <cell r="A637" t="str">
            <v/>
          </cell>
          <cell r="B637" t="str">
            <v/>
          </cell>
          <cell r="C637">
            <v>0</v>
          </cell>
          <cell r="D637">
            <v>0</v>
          </cell>
        </row>
        <row r="638">
          <cell r="A638" t="str">
            <v/>
          </cell>
          <cell r="B638" t="str">
            <v/>
          </cell>
          <cell r="C638">
            <v>0</v>
          </cell>
          <cell r="D638">
            <v>0</v>
          </cell>
        </row>
        <row r="639">
          <cell r="A639" t="str">
            <v/>
          </cell>
          <cell r="B639" t="str">
            <v/>
          </cell>
          <cell r="C639">
            <v>0</v>
          </cell>
          <cell r="D639">
            <v>0</v>
          </cell>
        </row>
        <row r="640">
          <cell r="A640" t="str">
            <v/>
          </cell>
          <cell r="B640" t="str">
            <v/>
          </cell>
          <cell r="C640">
            <v>0</v>
          </cell>
          <cell r="D640">
            <v>0</v>
          </cell>
        </row>
        <row r="641">
          <cell r="A641" t="str">
            <v/>
          </cell>
          <cell r="B641" t="str">
            <v/>
          </cell>
          <cell r="C641">
            <v>0</v>
          </cell>
          <cell r="D641">
            <v>0</v>
          </cell>
        </row>
        <row r="642">
          <cell r="A642" t="str">
            <v/>
          </cell>
          <cell r="B642" t="str">
            <v/>
          </cell>
          <cell r="C642">
            <v>0</v>
          </cell>
          <cell r="D642">
            <v>0</v>
          </cell>
        </row>
        <row r="643">
          <cell r="A643" t="str">
            <v/>
          </cell>
          <cell r="B643" t="str">
            <v/>
          </cell>
          <cell r="C643">
            <v>0</v>
          </cell>
          <cell r="D643">
            <v>0</v>
          </cell>
        </row>
        <row r="644">
          <cell r="A644" t="str">
            <v/>
          </cell>
          <cell r="B644" t="str">
            <v/>
          </cell>
          <cell r="C644">
            <v>0</v>
          </cell>
          <cell r="D644">
            <v>0</v>
          </cell>
        </row>
        <row r="645">
          <cell r="A645" t="str">
            <v/>
          </cell>
          <cell r="B645" t="str">
            <v/>
          </cell>
          <cell r="C645">
            <v>0</v>
          </cell>
          <cell r="D645">
            <v>0</v>
          </cell>
        </row>
        <row r="646">
          <cell r="A646" t="str">
            <v/>
          </cell>
          <cell r="B646" t="str">
            <v/>
          </cell>
          <cell r="C646">
            <v>0</v>
          </cell>
          <cell r="D646">
            <v>0</v>
          </cell>
        </row>
        <row r="647">
          <cell r="A647" t="str">
            <v/>
          </cell>
          <cell r="B647" t="str">
            <v/>
          </cell>
          <cell r="C647">
            <v>0</v>
          </cell>
          <cell r="D647">
            <v>0</v>
          </cell>
        </row>
        <row r="648">
          <cell r="A648" t="str">
            <v/>
          </cell>
          <cell r="B648" t="str">
            <v/>
          </cell>
          <cell r="C648">
            <v>0</v>
          </cell>
          <cell r="D648">
            <v>0</v>
          </cell>
        </row>
        <row r="649">
          <cell r="A649" t="str">
            <v/>
          </cell>
          <cell r="B649" t="str">
            <v/>
          </cell>
          <cell r="C649">
            <v>0</v>
          </cell>
          <cell r="D649">
            <v>0</v>
          </cell>
        </row>
        <row r="650">
          <cell r="A650" t="str">
            <v/>
          </cell>
          <cell r="B650" t="str">
            <v/>
          </cell>
          <cell r="C650">
            <v>0</v>
          </cell>
          <cell r="D650">
            <v>0</v>
          </cell>
        </row>
        <row r="651">
          <cell r="A651" t="str">
            <v/>
          </cell>
          <cell r="B651" t="str">
            <v/>
          </cell>
          <cell r="C651">
            <v>0</v>
          </cell>
          <cell r="D651">
            <v>0</v>
          </cell>
        </row>
        <row r="652">
          <cell r="A652" t="str">
            <v/>
          </cell>
          <cell r="B652" t="str">
            <v/>
          </cell>
          <cell r="C652">
            <v>0</v>
          </cell>
          <cell r="D652">
            <v>0</v>
          </cell>
        </row>
        <row r="653">
          <cell r="A653" t="str">
            <v/>
          </cell>
          <cell r="B653" t="str">
            <v/>
          </cell>
          <cell r="C653">
            <v>0</v>
          </cell>
          <cell r="D653">
            <v>0</v>
          </cell>
        </row>
        <row r="654">
          <cell r="A654" t="str">
            <v/>
          </cell>
          <cell r="B654" t="str">
            <v/>
          </cell>
          <cell r="C654">
            <v>0</v>
          </cell>
          <cell r="D654">
            <v>0</v>
          </cell>
        </row>
        <row r="655">
          <cell r="A655" t="str">
            <v/>
          </cell>
          <cell r="B655" t="str">
            <v/>
          </cell>
          <cell r="C655">
            <v>0</v>
          </cell>
          <cell r="D655">
            <v>0</v>
          </cell>
        </row>
        <row r="656">
          <cell r="A656" t="str">
            <v/>
          </cell>
          <cell r="B656" t="str">
            <v/>
          </cell>
          <cell r="C656">
            <v>0</v>
          </cell>
          <cell r="D656">
            <v>0</v>
          </cell>
        </row>
        <row r="657">
          <cell r="A657" t="str">
            <v/>
          </cell>
          <cell r="B657" t="str">
            <v/>
          </cell>
          <cell r="C657">
            <v>0</v>
          </cell>
          <cell r="D657">
            <v>0</v>
          </cell>
        </row>
        <row r="658">
          <cell r="A658" t="str">
            <v/>
          </cell>
          <cell r="B658" t="str">
            <v/>
          </cell>
          <cell r="C658">
            <v>0</v>
          </cell>
          <cell r="D658">
            <v>0</v>
          </cell>
        </row>
        <row r="659">
          <cell r="A659" t="str">
            <v/>
          </cell>
          <cell r="B659" t="str">
            <v/>
          </cell>
          <cell r="C659">
            <v>0</v>
          </cell>
          <cell r="D659">
            <v>0</v>
          </cell>
        </row>
        <row r="660">
          <cell r="A660" t="str">
            <v/>
          </cell>
          <cell r="B660" t="str">
            <v/>
          </cell>
          <cell r="C660">
            <v>0</v>
          </cell>
          <cell r="D660">
            <v>0</v>
          </cell>
        </row>
        <row r="661">
          <cell r="A661" t="str">
            <v/>
          </cell>
          <cell r="B661" t="str">
            <v/>
          </cell>
          <cell r="C661">
            <v>0</v>
          </cell>
          <cell r="D661">
            <v>0</v>
          </cell>
        </row>
        <row r="662">
          <cell r="A662" t="str">
            <v/>
          </cell>
          <cell r="B662" t="str">
            <v/>
          </cell>
          <cell r="C662">
            <v>0</v>
          </cell>
          <cell r="D662">
            <v>0</v>
          </cell>
        </row>
        <row r="663">
          <cell r="A663" t="str">
            <v/>
          </cell>
          <cell r="B663" t="str">
            <v/>
          </cell>
          <cell r="C663">
            <v>0</v>
          </cell>
          <cell r="D663">
            <v>0</v>
          </cell>
        </row>
        <row r="664">
          <cell r="A664" t="str">
            <v/>
          </cell>
          <cell r="B664" t="str">
            <v/>
          </cell>
          <cell r="C664">
            <v>0</v>
          </cell>
          <cell r="D664">
            <v>0</v>
          </cell>
        </row>
        <row r="665">
          <cell r="A665" t="str">
            <v/>
          </cell>
          <cell r="B665" t="str">
            <v/>
          </cell>
          <cell r="C665">
            <v>0</v>
          </cell>
          <cell r="D665">
            <v>0</v>
          </cell>
        </row>
        <row r="666">
          <cell r="A666" t="str">
            <v/>
          </cell>
          <cell r="B666" t="str">
            <v/>
          </cell>
          <cell r="C666">
            <v>0</v>
          </cell>
          <cell r="D666">
            <v>0</v>
          </cell>
        </row>
        <row r="667">
          <cell r="A667" t="str">
            <v/>
          </cell>
          <cell r="B667" t="str">
            <v/>
          </cell>
          <cell r="C667">
            <v>0</v>
          </cell>
          <cell r="D667">
            <v>0</v>
          </cell>
        </row>
        <row r="668">
          <cell r="A668" t="str">
            <v/>
          </cell>
          <cell r="B668" t="str">
            <v/>
          </cell>
          <cell r="C668">
            <v>0</v>
          </cell>
          <cell r="D668">
            <v>0</v>
          </cell>
        </row>
        <row r="669">
          <cell r="A669" t="str">
            <v/>
          </cell>
          <cell r="B669" t="str">
            <v/>
          </cell>
          <cell r="C669">
            <v>0</v>
          </cell>
          <cell r="D669">
            <v>0</v>
          </cell>
        </row>
        <row r="670">
          <cell r="A670" t="str">
            <v/>
          </cell>
          <cell r="B670" t="str">
            <v/>
          </cell>
          <cell r="C670">
            <v>0</v>
          </cell>
          <cell r="D670">
            <v>0</v>
          </cell>
        </row>
        <row r="671">
          <cell r="A671" t="str">
            <v/>
          </cell>
          <cell r="B671" t="str">
            <v/>
          </cell>
          <cell r="C671">
            <v>0</v>
          </cell>
          <cell r="D671">
            <v>0</v>
          </cell>
        </row>
        <row r="672">
          <cell r="A672" t="str">
            <v/>
          </cell>
          <cell r="B672" t="str">
            <v/>
          </cell>
          <cell r="C672">
            <v>0</v>
          </cell>
          <cell r="D672">
            <v>0</v>
          </cell>
        </row>
        <row r="673">
          <cell r="A673" t="str">
            <v/>
          </cell>
          <cell r="B673" t="str">
            <v/>
          </cell>
          <cell r="C673">
            <v>0</v>
          </cell>
          <cell r="D673">
            <v>0</v>
          </cell>
        </row>
        <row r="674">
          <cell r="A674" t="str">
            <v/>
          </cell>
          <cell r="B674" t="str">
            <v/>
          </cell>
          <cell r="C674">
            <v>0</v>
          </cell>
          <cell r="D674">
            <v>0</v>
          </cell>
        </row>
        <row r="675">
          <cell r="A675" t="str">
            <v/>
          </cell>
          <cell r="B675" t="str">
            <v/>
          </cell>
          <cell r="C675">
            <v>0</v>
          </cell>
          <cell r="D675">
            <v>0</v>
          </cell>
        </row>
        <row r="676">
          <cell r="A676" t="str">
            <v/>
          </cell>
          <cell r="B676" t="str">
            <v/>
          </cell>
          <cell r="C676">
            <v>0</v>
          </cell>
          <cell r="D676">
            <v>0</v>
          </cell>
        </row>
        <row r="677">
          <cell r="A677" t="str">
            <v/>
          </cell>
          <cell r="B677" t="str">
            <v/>
          </cell>
          <cell r="C677">
            <v>0</v>
          </cell>
          <cell r="D677">
            <v>0</v>
          </cell>
        </row>
        <row r="678">
          <cell r="A678" t="str">
            <v/>
          </cell>
          <cell r="B678" t="str">
            <v/>
          </cell>
          <cell r="C678">
            <v>0</v>
          </cell>
          <cell r="D678">
            <v>0</v>
          </cell>
        </row>
        <row r="679">
          <cell r="A679" t="str">
            <v/>
          </cell>
          <cell r="B679" t="str">
            <v/>
          </cell>
          <cell r="C679">
            <v>0</v>
          </cell>
          <cell r="D679">
            <v>0</v>
          </cell>
        </row>
        <row r="680">
          <cell r="A680" t="str">
            <v/>
          </cell>
          <cell r="B680" t="str">
            <v/>
          </cell>
          <cell r="C680">
            <v>0</v>
          </cell>
          <cell r="D680">
            <v>0</v>
          </cell>
        </row>
        <row r="681">
          <cell r="A681" t="str">
            <v/>
          </cell>
          <cell r="B681" t="str">
            <v/>
          </cell>
          <cell r="C681">
            <v>0</v>
          </cell>
          <cell r="D681">
            <v>0</v>
          </cell>
        </row>
        <row r="682">
          <cell r="A682" t="str">
            <v/>
          </cell>
          <cell r="B682" t="str">
            <v/>
          </cell>
          <cell r="C682">
            <v>0</v>
          </cell>
          <cell r="D682">
            <v>0</v>
          </cell>
        </row>
        <row r="683">
          <cell r="A683" t="str">
            <v/>
          </cell>
          <cell r="B683" t="str">
            <v/>
          </cell>
          <cell r="C683">
            <v>0</v>
          </cell>
          <cell r="D683">
            <v>0</v>
          </cell>
        </row>
        <row r="684">
          <cell r="A684" t="str">
            <v/>
          </cell>
          <cell r="B684" t="str">
            <v/>
          </cell>
          <cell r="C684">
            <v>0</v>
          </cell>
          <cell r="D684">
            <v>0</v>
          </cell>
        </row>
        <row r="685">
          <cell r="A685" t="str">
            <v/>
          </cell>
          <cell r="B685" t="str">
            <v/>
          </cell>
          <cell r="C685">
            <v>0</v>
          </cell>
          <cell r="D685">
            <v>0</v>
          </cell>
        </row>
        <row r="686">
          <cell r="A686" t="str">
            <v/>
          </cell>
          <cell r="B686" t="str">
            <v/>
          </cell>
          <cell r="C686">
            <v>0</v>
          </cell>
          <cell r="D686">
            <v>0</v>
          </cell>
        </row>
        <row r="687">
          <cell r="A687" t="str">
            <v/>
          </cell>
          <cell r="B687" t="str">
            <v/>
          </cell>
          <cell r="C687">
            <v>0</v>
          </cell>
          <cell r="D687">
            <v>0</v>
          </cell>
        </row>
        <row r="688">
          <cell r="A688" t="str">
            <v/>
          </cell>
          <cell r="B688" t="str">
            <v/>
          </cell>
          <cell r="C688">
            <v>0</v>
          </cell>
          <cell r="D688">
            <v>0</v>
          </cell>
        </row>
        <row r="689">
          <cell r="A689" t="str">
            <v/>
          </cell>
          <cell r="B689" t="str">
            <v/>
          </cell>
          <cell r="C689">
            <v>0</v>
          </cell>
          <cell r="D689">
            <v>0</v>
          </cell>
        </row>
        <row r="690">
          <cell r="A690" t="str">
            <v/>
          </cell>
          <cell r="B690" t="str">
            <v/>
          </cell>
          <cell r="C690">
            <v>0</v>
          </cell>
          <cell r="D690">
            <v>0</v>
          </cell>
        </row>
        <row r="691">
          <cell r="A691" t="str">
            <v/>
          </cell>
          <cell r="B691" t="str">
            <v/>
          </cell>
          <cell r="C691">
            <v>0</v>
          </cell>
          <cell r="D691">
            <v>0</v>
          </cell>
        </row>
        <row r="692">
          <cell r="A692" t="str">
            <v/>
          </cell>
          <cell r="B692" t="str">
            <v/>
          </cell>
          <cell r="C692">
            <v>0</v>
          </cell>
          <cell r="D692">
            <v>0</v>
          </cell>
        </row>
        <row r="693">
          <cell r="A693" t="str">
            <v/>
          </cell>
          <cell r="B693" t="str">
            <v/>
          </cell>
          <cell r="C693">
            <v>0</v>
          </cell>
          <cell r="D693">
            <v>0</v>
          </cell>
        </row>
        <row r="694">
          <cell r="A694" t="str">
            <v/>
          </cell>
          <cell r="B694" t="str">
            <v/>
          </cell>
          <cell r="C694">
            <v>0</v>
          </cell>
          <cell r="D694">
            <v>0</v>
          </cell>
        </row>
        <row r="695">
          <cell r="A695" t="str">
            <v/>
          </cell>
          <cell r="B695" t="str">
            <v/>
          </cell>
          <cell r="C695">
            <v>0</v>
          </cell>
          <cell r="D695">
            <v>0</v>
          </cell>
        </row>
        <row r="696">
          <cell r="A696" t="str">
            <v/>
          </cell>
          <cell r="B696" t="str">
            <v/>
          </cell>
          <cell r="C696">
            <v>0</v>
          </cell>
          <cell r="D696">
            <v>0</v>
          </cell>
        </row>
        <row r="697">
          <cell r="A697" t="str">
            <v/>
          </cell>
          <cell r="B697" t="str">
            <v/>
          </cell>
          <cell r="C697">
            <v>0</v>
          </cell>
          <cell r="D697">
            <v>0</v>
          </cell>
        </row>
        <row r="698">
          <cell r="A698" t="str">
            <v/>
          </cell>
          <cell r="B698" t="str">
            <v/>
          </cell>
          <cell r="C698">
            <v>0</v>
          </cell>
          <cell r="D698">
            <v>0</v>
          </cell>
        </row>
        <row r="699">
          <cell r="A699" t="str">
            <v/>
          </cell>
          <cell r="B699" t="str">
            <v/>
          </cell>
          <cell r="C699">
            <v>0</v>
          </cell>
          <cell r="D699">
            <v>0</v>
          </cell>
        </row>
        <row r="700">
          <cell r="A700" t="str">
            <v/>
          </cell>
          <cell r="B700" t="str">
            <v/>
          </cell>
          <cell r="C700">
            <v>0</v>
          </cell>
          <cell r="D700">
            <v>0</v>
          </cell>
        </row>
        <row r="701">
          <cell r="A701" t="str">
            <v/>
          </cell>
          <cell r="B701" t="str">
            <v/>
          </cell>
          <cell r="C701">
            <v>0</v>
          </cell>
          <cell r="D701">
            <v>0</v>
          </cell>
        </row>
        <row r="702">
          <cell r="A702" t="str">
            <v/>
          </cell>
          <cell r="B702" t="str">
            <v/>
          </cell>
          <cell r="C702">
            <v>0</v>
          </cell>
          <cell r="D702">
            <v>0</v>
          </cell>
        </row>
        <row r="703">
          <cell r="A703" t="str">
            <v/>
          </cell>
          <cell r="B703" t="str">
            <v/>
          </cell>
          <cell r="C703">
            <v>0</v>
          </cell>
          <cell r="D703">
            <v>0</v>
          </cell>
        </row>
        <row r="704">
          <cell r="A704" t="str">
            <v/>
          </cell>
          <cell r="B704" t="str">
            <v/>
          </cell>
          <cell r="C704">
            <v>0</v>
          </cell>
          <cell r="D704">
            <v>0</v>
          </cell>
        </row>
        <row r="705">
          <cell r="A705" t="str">
            <v/>
          </cell>
          <cell r="B705" t="str">
            <v/>
          </cell>
          <cell r="C705">
            <v>0</v>
          </cell>
          <cell r="D705">
            <v>0</v>
          </cell>
        </row>
        <row r="706">
          <cell r="A706" t="str">
            <v/>
          </cell>
          <cell r="B706" t="str">
            <v/>
          </cell>
          <cell r="C706">
            <v>0</v>
          </cell>
          <cell r="D706">
            <v>0</v>
          </cell>
        </row>
        <row r="707">
          <cell r="A707" t="str">
            <v/>
          </cell>
          <cell r="B707" t="str">
            <v/>
          </cell>
          <cell r="C707">
            <v>0</v>
          </cell>
          <cell r="D707">
            <v>0</v>
          </cell>
        </row>
        <row r="708">
          <cell r="A708" t="str">
            <v/>
          </cell>
          <cell r="B708" t="str">
            <v/>
          </cell>
          <cell r="C708">
            <v>0</v>
          </cell>
          <cell r="D708">
            <v>0</v>
          </cell>
        </row>
        <row r="709">
          <cell r="A709" t="str">
            <v/>
          </cell>
          <cell r="B709" t="str">
            <v/>
          </cell>
          <cell r="C709">
            <v>0</v>
          </cell>
          <cell r="D709">
            <v>0</v>
          </cell>
        </row>
        <row r="710">
          <cell r="A710" t="str">
            <v/>
          </cell>
          <cell r="B710" t="str">
            <v/>
          </cell>
          <cell r="C710">
            <v>0</v>
          </cell>
          <cell r="D710">
            <v>0</v>
          </cell>
        </row>
        <row r="711">
          <cell r="A711" t="str">
            <v/>
          </cell>
          <cell r="B711" t="str">
            <v/>
          </cell>
          <cell r="C711">
            <v>0</v>
          </cell>
          <cell r="D711">
            <v>0</v>
          </cell>
        </row>
        <row r="712">
          <cell r="A712" t="str">
            <v/>
          </cell>
          <cell r="B712" t="str">
            <v/>
          </cell>
          <cell r="C712">
            <v>0</v>
          </cell>
          <cell r="D712">
            <v>0</v>
          </cell>
        </row>
        <row r="713">
          <cell r="A713" t="str">
            <v/>
          </cell>
          <cell r="B713" t="str">
            <v/>
          </cell>
          <cell r="C713">
            <v>0</v>
          </cell>
          <cell r="D713">
            <v>0</v>
          </cell>
        </row>
        <row r="714">
          <cell r="A714" t="str">
            <v/>
          </cell>
          <cell r="B714" t="str">
            <v/>
          </cell>
          <cell r="C714">
            <v>0</v>
          </cell>
          <cell r="D714">
            <v>0</v>
          </cell>
        </row>
        <row r="715">
          <cell r="A715" t="str">
            <v/>
          </cell>
          <cell r="B715" t="str">
            <v/>
          </cell>
          <cell r="C715">
            <v>0</v>
          </cell>
          <cell r="D715">
            <v>0</v>
          </cell>
        </row>
        <row r="716">
          <cell r="A716" t="str">
            <v/>
          </cell>
          <cell r="B716" t="str">
            <v/>
          </cell>
          <cell r="C716">
            <v>0</v>
          </cell>
          <cell r="D716">
            <v>0</v>
          </cell>
        </row>
        <row r="717">
          <cell r="A717" t="str">
            <v/>
          </cell>
          <cell r="B717" t="str">
            <v/>
          </cell>
          <cell r="C717">
            <v>0</v>
          </cell>
          <cell r="D717">
            <v>0</v>
          </cell>
        </row>
        <row r="718">
          <cell r="A718" t="str">
            <v/>
          </cell>
          <cell r="B718" t="str">
            <v/>
          </cell>
          <cell r="C718">
            <v>0</v>
          </cell>
          <cell r="D718">
            <v>0</v>
          </cell>
        </row>
        <row r="719">
          <cell r="A719" t="str">
            <v/>
          </cell>
          <cell r="B719" t="str">
            <v/>
          </cell>
          <cell r="C719">
            <v>0</v>
          </cell>
          <cell r="D719">
            <v>0</v>
          </cell>
        </row>
        <row r="720">
          <cell r="A720" t="str">
            <v/>
          </cell>
          <cell r="B720" t="str">
            <v/>
          </cell>
          <cell r="C720">
            <v>0</v>
          </cell>
          <cell r="D720">
            <v>0</v>
          </cell>
        </row>
        <row r="721">
          <cell r="A721" t="str">
            <v/>
          </cell>
          <cell r="B721" t="str">
            <v/>
          </cell>
          <cell r="C721">
            <v>0</v>
          </cell>
          <cell r="D721">
            <v>0</v>
          </cell>
        </row>
        <row r="722">
          <cell r="A722" t="str">
            <v/>
          </cell>
          <cell r="B722" t="str">
            <v/>
          </cell>
          <cell r="C722">
            <v>0</v>
          </cell>
          <cell r="D722">
            <v>0</v>
          </cell>
        </row>
        <row r="723">
          <cell r="A723" t="str">
            <v/>
          </cell>
          <cell r="B723" t="str">
            <v/>
          </cell>
          <cell r="C723">
            <v>0</v>
          </cell>
          <cell r="D723">
            <v>0</v>
          </cell>
        </row>
        <row r="724">
          <cell r="A724" t="str">
            <v/>
          </cell>
          <cell r="B724" t="str">
            <v/>
          </cell>
          <cell r="C724">
            <v>0</v>
          </cell>
          <cell r="D724">
            <v>0</v>
          </cell>
        </row>
        <row r="725">
          <cell r="A725" t="str">
            <v/>
          </cell>
          <cell r="B725" t="str">
            <v/>
          </cell>
          <cell r="C725">
            <v>0</v>
          </cell>
          <cell r="D725">
            <v>0</v>
          </cell>
        </row>
        <row r="726">
          <cell r="A726" t="str">
            <v/>
          </cell>
          <cell r="B726" t="str">
            <v/>
          </cell>
          <cell r="C726">
            <v>0</v>
          </cell>
          <cell r="D726">
            <v>0</v>
          </cell>
        </row>
        <row r="727">
          <cell r="A727" t="str">
            <v/>
          </cell>
          <cell r="B727" t="str">
            <v/>
          </cell>
          <cell r="C727">
            <v>0</v>
          </cell>
          <cell r="D727">
            <v>0</v>
          </cell>
        </row>
        <row r="728">
          <cell r="A728" t="str">
            <v/>
          </cell>
          <cell r="B728" t="str">
            <v/>
          </cell>
          <cell r="C728">
            <v>0</v>
          </cell>
          <cell r="D728">
            <v>0</v>
          </cell>
        </row>
        <row r="729">
          <cell r="A729" t="str">
            <v/>
          </cell>
          <cell r="B729" t="str">
            <v/>
          </cell>
          <cell r="C729">
            <v>0</v>
          </cell>
          <cell r="D729">
            <v>0</v>
          </cell>
        </row>
        <row r="730">
          <cell r="A730" t="str">
            <v/>
          </cell>
          <cell r="B730" t="str">
            <v/>
          </cell>
          <cell r="C730">
            <v>0</v>
          </cell>
          <cell r="D730">
            <v>0</v>
          </cell>
        </row>
        <row r="731">
          <cell r="A731" t="str">
            <v/>
          </cell>
          <cell r="B731" t="str">
            <v/>
          </cell>
          <cell r="C731">
            <v>0</v>
          </cell>
          <cell r="D731">
            <v>0</v>
          </cell>
        </row>
        <row r="732">
          <cell r="A732" t="str">
            <v/>
          </cell>
          <cell r="B732" t="str">
            <v/>
          </cell>
          <cell r="C732">
            <v>0</v>
          </cell>
          <cell r="D732">
            <v>0</v>
          </cell>
        </row>
        <row r="733">
          <cell r="A733" t="str">
            <v/>
          </cell>
          <cell r="B733" t="str">
            <v/>
          </cell>
          <cell r="C733">
            <v>0</v>
          </cell>
          <cell r="D733">
            <v>0</v>
          </cell>
        </row>
        <row r="734">
          <cell r="A734" t="str">
            <v/>
          </cell>
          <cell r="B734" t="str">
            <v/>
          </cell>
          <cell r="C734">
            <v>0</v>
          </cell>
          <cell r="D734">
            <v>0</v>
          </cell>
        </row>
        <row r="735">
          <cell r="A735" t="str">
            <v/>
          </cell>
          <cell r="B735" t="str">
            <v/>
          </cell>
          <cell r="C735">
            <v>0</v>
          </cell>
          <cell r="D735">
            <v>0</v>
          </cell>
        </row>
        <row r="736">
          <cell r="A736" t="str">
            <v/>
          </cell>
          <cell r="B736" t="str">
            <v/>
          </cell>
          <cell r="C736">
            <v>0</v>
          </cell>
          <cell r="D736">
            <v>0</v>
          </cell>
        </row>
        <row r="737">
          <cell r="A737" t="str">
            <v/>
          </cell>
          <cell r="B737" t="str">
            <v/>
          </cell>
          <cell r="C737">
            <v>0</v>
          </cell>
          <cell r="D737">
            <v>0</v>
          </cell>
        </row>
        <row r="738">
          <cell r="A738" t="str">
            <v/>
          </cell>
          <cell r="B738" t="str">
            <v/>
          </cell>
          <cell r="C738">
            <v>0</v>
          </cell>
          <cell r="D738">
            <v>0</v>
          </cell>
        </row>
        <row r="739">
          <cell r="A739" t="str">
            <v/>
          </cell>
          <cell r="B739" t="str">
            <v/>
          </cell>
          <cell r="C739">
            <v>0</v>
          </cell>
          <cell r="D739">
            <v>0</v>
          </cell>
        </row>
        <row r="740">
          <cell r="A740" t="str">
            <v/>
          </cell>
          <cell r="B740" t="str">
            <v/>
          </cell>
          <cell r="C740">
            <v>0</v>
          </cell>
          <cell r="D740">
            <v>0</v>
          </cell>
        </row>
        <row r="741">
          <cell r="A741" t="str">
            <v/>
          </cell>
          <cell r="B741" t="str">
            <v/>
          </cell>
          <cell r="C741">
            <v>0</v>
          </cell>
          <cell r="D741">
            <v>0</v>
          </cell>
        </row>
        <row r="742">
          <cell r="A742" t="str">
            <v/>
          </cell>
          <cell r="B742" t="str">
            <v/>
          </cell>
          <cell r="C742">
            <v>0</v>
          </cell>
          <cell r="D742">
            <v>0</v>
          </cell>
        </row>
        <row r="743">
          <cell r="A743" t="str">
            <v/>
          </cell>
          <cell r="B743" t="str">
            <v/>
          </cell>
          <cell r="C743">
            <v>0</v>
          </cell>
          <cell r="D743">
            <v>0</v>
          </cell>
        </row>
        <row r="744">
          <cell r="A744" t="str">
            <v/>
          </cell>
          <cell r="B744" t="str">
            <v/>
          </cell>
          <cell r="C744">
            <v>0</v>
          </cell>
          <cell r="D744">
            <v>0</v>
          </cell>
        </row>
        <row r="745">
          <cell r="A745" t="str">
            <v/>
          </cell>
          <cell r="B745" t="str">
            <v/>
          </cell>
          <cell r="C745">
            <v>0</v>
          </cell>
          <cell r="D745">
            <v>0</v>
          </cell>
        </row>
        <row r="746">
          <cell r="A746" t="str">
            <v/>
          </cell>
          <cell r="B746" t="str">
            <v/>
          </cell>
          <cell r="C746">
            <v>0</v>
          </cell>
          <cell r="D746">
            <v>0</v>
          </cell>
        </row>
        <row r="747">
          <cell r="A747" t="str">
            <v/>
          </cell>
          <cell r="B747" t="str">
            <v/>
          </cell>
          <cell r="C747">
            <v>0</v>
          </cell>
          <cell r="D747">
            <v>0</v>
          </cell>
        </row>
        <row r="748">
          <cell r="A748" t="str">
            <v/>
          </cell>
          <cell r="B748" t="str">
            <v/>
          </cell>
          <cell r="C748">
            <v>0</v>
          </cell>
          <cell r="D748">
            <v>0</v>
          </cell>
        </row>
        <row r="749">
          <cell r="A749" t="str">
            <v/>
          </cell>
          <cell r="B749" t="str">
            <v/>
          </cell>
          <cell r="C749">
            <v>0</v>
          </cell>
          <cell r="D749">
            <v>0</v>
          </cell>
        </row>
        <row r="750">
          <cell r="A750" t="str">
            <v/>
          </cell>
          <cell r="B750" t="str">
            <v/>
          </cell>
          <cell r="C750">
            <v>0</v>
          </cell>
          <cell r="D750">
            <v>0</v>
          </cell>
        </row>
        <row r="751">
          <cell r="A751" t="str">
            <v/>
          </cell>
          <cell r="B751" t="str">
            <v/>
          </cell>
          <cell r="C751">
            <v>0</v>
          </cell>
          <cell r="D751">
            <v>0</v>
          </cell>
        </row>
        <row r="752">
          <cell r="A752" t="str">
            <v/>
          </cell>
          <cell r="B752" t="str">
            <v/>
          </cell>
          <cell r="C752">
            <v>0</v>
          </cell>
          <cell r="D752">
            <v>0</v>
          </cell>
        </row>
        <row r="753">
          <cell r="A753" t="str">
            <v/>
          </cell>
          <cell r="B753" t="str">
            <v/>
          </cell>
          <cell r="C753">
            <v>0</v>
          </cell>
          <cell r="D753">
            <v>0</v>
          </cell>
        </row>
        <row r="754">
          <cell r="A754" t="str">
            <v/>
          </cell>
          <cell r="B754" t="str">
            <v/>
          </cell>
          <cell r="C754">
            <v>0</v>
          </cell>
          <cell r="D754">
            <v>0</v>
          </cell>
        </row>
        <row r="755">
          <cell r="A755" t="str">
            <v/>
          </cell>
          <cell r="B755" t="str">
            <v/>
          </cell>
          <cell r="C755">
            <v>0</v>
          </cell>
          <cell r="D755">
            <v>0</v>
          </cell>
        </row>
        <row r="756">
          <cell r="A756" t="str">
            <v/>
          </cell>
          <cell r="B756" t="str">
            <v/>
          </cell>
          <cell r="C756">
            <v>0</v>
          </cell>
          <cell r="D756">
            <v>0</v>
          </cell>
        </row>
        <row r="757">
          <cell r="A757" t="str">
            <v/>
          </cell>
          <cell r="B757" t="str">
            <v/>
          </cell>
          <cell r="C757">
            <v>0</v>
          </cell>
          <cell r="D757">
            <v>0</v>
          </cell>
        </row>
        <row r="758">
          <cell r="A758" t="str">
            <v/>
          </cell>
          <cell r="B758" t="str">
            <v/>
          </cell>
          <cell r="C758">
            <v>0</v>
          </cell>
          <cell r="D758">
            <v>0</v>
          </cell>
        </row>
        <row r="759">
          <cell r="A759" t="str">
            <v/>
          </cell>
          <cell r="B759" t="str">
            <v/>
          </cell>
          <cell r="C759">
            <v>0</v>
          </cell>
          <cell r="D759">
            <v>0</v>
          </cell>
        </row>
        <row r="760">
          <cell r="A760" t="str">
            <v/>
          </cell>
          <cell r="B760" t="str">
            <v/>
          </cell>
          <cell r="C760">
            <v>0</v>
          </cell>
          <cell r="D760">
            <v>0</v>
          </cell>
        </row>
        <row r="761">
          <cell r="A761" t="str">
            <v/>
          </cell>
          <cell r="B761" t="str">
            <v/>
          </cell>
          <cell r="C761">
            <v>0</v>
          </cell>
          <cell r="D761">
            <v>0</v>
          </cell>
        </row>
        <row r="762">
          <cell r="A762" t="str">
            <v/>
          </cell>
          <cell r="B762" t="str">
            <v/>
          </cell>
          <cell r="C762">
            <v>0</v>
          </cell>
          <cell r="D762">
            <v>0</v>
          </cell>
        </row>
        <row r="763">
          <cell r="A763" t="str">
            <v/>
          </cell>
          <cell r="B763" t="str">
            <v/>
          </cell>
          <cell r="C763">
            <v>0</v>
          </cell>
          <cell r="D763">
            <v>0</v>
          </cell>
        </row>
        <row r="764">
          <cell r="A764" t="str">
            <v/>
          </cell>
          <cell r="B764" t="str">
            <v/>
          </cell>
          <cell r="C764">
            <v>0</v>
          </cell>
          <cell r="D764">
            <v>0</v>
          </cell>
        </row>
        <row r="765">
          <cell r="A765" t="str">
            <v/>
          </cell>
          <cell r="B765" t="str">
            <v/>
          </cell>
          <cell r="C765">
            <v>0</v>
          </cell>
          <cell r="D765">
            <v>0</v>
          </cell>
        </row>
        <row r="766">
          <cell r="A766" t="str">
            <v/>
          </cell>
          <cell r="B766" t="str">
            <v/>
          </cell>
          <cell r="C766">
            <v>0</v>
          </cell>
          <cell r="D766">
            <v>0</v>
          </cell>
        </row>
        <row r="767">
          <cell r="A767" t="str">
            <v/>
          </cell>
          <cell r="B767" t="str">
            <v/>
          </cell>
          <cell r="C767">
            <v>0</v>
          </cell>
          <cell r="D767">
            <v>0</v>
          </cell>
        </row>
        <row r="768">
          <cell r="A768" t="str">
            <v/>
          </cell>
          <cell r="B768" t="str">
            <v/>
          </cell>
          <cell r="C768">
            <v>0</v>
          </cell>
          <cell r="D768">
            <v>0</v>
          </cell>
        </row>
        <row r="769">
          <cell r="A769" t="str">
            <v/>
          </cell>
          <cell r="B769" t="str">
            <v/>
          </cell>
          <cell r="C769">
            <v>0</v>
          </cell>
          <cell r="D769">
            <v>0</v>
          </cell>
        </row>
        <row r="770">
          <cell r="A770" t="str">
            <v/>
          </cell>
          <cell r="B770" t="str">
            <v/>
          </cell>
          <cell r="C770">
            <v>0</v>
          </cell>
          <cell r="D770">
            <v>0</v>
          </cell>
        </row>
        <row r="771">
          <cell r="A771" t="str">
            <v/>
          </cell>
          <cell r="B771" t="str">
            <v/>
          </cell>
          <cell r="C771">
            <v>0</v>
          </cell>
          <cell r="D771">
            <v>0</v>
          </cell>
        </row>
        <row r="772">
          <cell r="A772" t="str">
            <v/>
          </cell>
          <cell r="B772" t="str">
            <v/>
          </cell>
          <cell r="C772">
            <v>0</v>
          </cell>
          <cell r="D772">
            <v>0</v>
          </cell>
        </row>
        <row r="773">
          <cell r="A773" t="str">
            <v/>
          </cell>
          <cell r="B773" t="str">
            <v/>
          </cell>
          <cell r="C773">
            <v>0</v>
          </cell>
          <cell r="D773">
            <v>0</v>
          </cell>
        </row>
        <row r="774">
          <cell r="A774" t="str">
            <v/>
          </cell>
          <cell r="B774" t="str">
            <v/>
          </cell>
          <cell r="C774">
            <v>0</v>
          </cell>
          <cell r="D774">
            <v>0</v>
          </cell>
        </row>
        <row r="775">
          <cell r="A775" t="str">
            <v/>
          </cell>
          <cell r="B775" t="str">
            <v/>
          </cell>
          <cell r="C775">
            <v>0</v>
          </cell>
          <cell r="D775">
            <v>0</v>
          </cell>
        </row>
        <row r="776">
          <cell r="A776" t="str">
            <v/>
          </cell>
          <cell r="B776" t="str">
            <v/>
          </cell>
          <cell r="C776">
            <v>0</v>
          </cell>
          <cell r="D776">
            <v>0</v>
          </cell>
        </row>
        <row r="777">
          <cell r="A777" t="str">
            <v/>
          </cell>
          <cell r="B777" t="str">
            <v/>
          </cell>
          <cell r="C777">
            <v>0</v>
          </cell>
          <cell r="D777">
            <v>0</v>
          </cell>
        </row>
        <row r="778">
          <cell r="A778" t="str">
            <v/>
          </cell>
          <cell r="B778" t="str">
            <v/>
          </cell>
          <cell r="C778">
            <v>0</v>
          </cell>
          <cell r="D778">
            <v>0</v>
          </cell>
        </row>
        <row r="779">
          <cell r="A779" t="str">
            <v/>
          </cell>
          <cell r="B779" t="str">
            <v/>
          </cell>
          <cell r="C779">
            <v>0</v>
          </cell>
          <cell r="D779">
            <v>0</v>
          </cell>
        </row>
        <row r="780">
          <cell r="A780" t="str">
            <v/>
          </cell>
          <cell r="B780" t="str">
            <v/>
          </cell>
          <cell r="C780">
            <v>0</v>
          </cell>
          <cell r="D780">
            <v>0</v>
          </cell>
        </row>
        <row r="781">
          <cell r="A781" t="str">
            <v/>
          </cell>
          <cell r="B781" t="str">
            <v/>
          </cell>
          <cell r="C781">
            <v>0</v>
          </cell>
          <cell r="D781">
            <v>0</v>
          </cell>
        </row>
        <row r="782">
          <cell r="A782" t="str">
            <v/>
          </cell>
          <cell r="B782" t="str">
            <v/>
          </cell>
          <cell r="C782">
            <v>0</v>
          </cell>
          <cell r="D782">
            <v>0</v>
          </cell>
        </row>
        <row r="783">
          <cell r="A783" t="str">
            <v/>
          </cell>
          <cell r="B783" t="str">
            <v/>
          </cell>
          <cell r="C783">
            <v>0</v>
          </cell>
          <cell r="D783">
            <v>0</v>
          </cell>
        </row>
        <row r="784">
          <cell r="A784" t="str">
            <v/>
          </cell>
          <cell r="B784" t="str">
            <v/>
          </cell>
          <cell r="C784">
            <v>0</v>
          </cell>
          <cell r="D784">
            <v>0</v>
          </cell>
        </row>
        <row r="785">
          <cell r="A785" t="str">
            <v/>
          </cell>
          <cell r="B785" t="str">
            <v/>
          </cell>
          <cell r="C785">
            <v>0</v>
          </cell>
          <cell r="D785">
            <v>0</v>
          </cell>
        </row>
        <row r="786">
          <cell r="A786" t="str">
            <v/>
          </cell>
          <cell r="B786" t="str">
            <v/>
          </cell>
          <cell r="C786">
            <v>0</v>
          </cell>
          <cell r="D786">
            <v>0</v>
          </cell>
        </row>
        <row r="787">
          <cell r="A787" t="str">
            <v/>
          </cell>
          <cell r="B787" t="str">
            <v/>
          </cell>
          <cell r="C787">
            <v>0</v>
          </cell>
          <cell r="D787">
            <v>0</v>
          </cell>
        </row>
        <row r="788">
          <cell r="A788" t="str">
            <v/>
          </cell>
          <cell r="B788" t="str">
            <v/>
          </cell>
          <cell r="C788">
            <v>0</v>
          </cell>
          <cell r="D788">
            <v>0</v>
          </cell>
        </row>
        <row r="789">
          <cell r="A789" t="str">
            <v/>
          </cell>
          <cell r="B789" t="str">
            <v/>
          </cell>
          <cell r="C789">
            <v>0</v>
          </cell>
          <cell r="D789">
            <v>0</v>
          </cell>
        </row>
        <row r="790">
          <cell r="A790" t="str">
            <v/>
          </cell>
          <cell r="B790" t="str">
            <v/>
          </cell>
          <cell r="C790">
            <v>0</v>
          </cell>
          <cell r="D790">
            <v>0</v>
          </cell>
        </row>
        <row r="791">
          <cell r="A791" t="str">
            <v/>
          </cell>
          <cell r="B791" t="str">
            <v/>
          </cell>
          <cell r="C791">
            <v>0</v>
          </cell>
          <cell r="D791">
            <v>0</v>
          </cell>
        </row>
        <row r="792">
          <cell r="A792" t="str">
            <v/>
          </cell>
          <cell r="B792" t="str">
            <v/>
          </cell>
          <cell r="C792">
            <v>0</v>
          </cell>
          <cell r="D792">
            <v>0</v>
          </cell>
        </row>
        <row r="793">
          <cell r="A793" t="str">
            <v/>
          </cell>
          <cell r="B793" t="str">
            <v/>
          </cell>
          <cell r="C793">
            <v>0</v>
          </cell>
          <cell r="D793">
            <v>0</v>
          </cell>
        </row>
        <row r="794">
          <cell r="A794" t="str">
            <v/>
          </cell>
          <cell r="B794" t="str">
            <v/>
          </cell>
          <cell r="C794">
            <v>0</v>
          </cell>
          <cell r="D794">
            <v>0</v>
          </cell>
        </row>
        <row r="795">
          <cell r="A795" t="str">
            <v/>
          </cell>
          <cell r="B795" t="str">
            <v/>
          </cell>
          <cell r="C795">
            <v>0</v>
          </cell>
          <cell r="D795">
            <v>0</v>
          </cell>
        </row>
        <row r="796">
          <cell r="A796" t="str">
            <v/>
          </cell>
          <cell r="B796" t="str">
            <v/>
          </cell>
          <cell r="C796">
            <v>0</v>
          </cell>
          <cell r="D796">
            <v>0</v>
          </cell>
        </row>
        <row r="797">
          <cell r="A797" t="str">
            <v/>
          </cell>
          <cell r="B797" t="str">
            <v/>
          </cell>
          <cell r="C797">
            <v>0</v>
          </cell>
          <cell r="D797">
            <v>0</v>
          </cell>
        </row>
        <row r="798">
          <cell r="A798" t="str">
            <v/>
          </cell>
          <cell r="B798" t="str">
            <v/>
          </cell>
          <cell r="C798">
            <v>0</v>
          </cell>
          <cell r="D798">
            <v>0</v>
          </cell>
        </row>
        <row r="799">
          <cell r="A799" t="str">
            <v/>
          </cell>
          <cell r="B799" t="str">
            <v/>
          </cell>
          <cell r="C799">
            <v>0</v>
          </cell>
          <cell r="D799">
            <v>0</v>
          </cell>
        </row>
        <row r="800">
          <cell r="A800" t="str">
            <v/>
          </cell>
          <cell r="B800" t="str">
            <v/>
          </cell>
          <cell r="C800">
            <v>0</v>
          </cell>
          <cell r="D800">
            <v>0</v>
          </cell>
        </row>
        <row r="801">
          <cell r="A801" t="str">
            <v/>
          </cell>
          <cell r="B801" t="str">
            <v/>
          </cell>
          <cell r="C801">
            <v>0</v>
          </cell>
          <cell r="D801">
            <v>0</v>
          </cell>
        </row>
        <row r="802">
          <cell r="A802" t="str">
            <v/>
          </cell>
          <cell r="B802" t="str">
            <v/>
          </cell>
          <cell r="C802">
            <v>0</v>
          </cell>
          <cell r="D802">
            <v>0</v>
          </cell>
        </row>
        <row r="803">
          <cell r="A803" t="str">
            <v/>
          </cell>
          <cell r="B803" t="str">
            <v/>
          </cell>
          <cell r="C803">
            <v>0</v>
          </cell>
          <cell r="D803">
            <v>0</v>
          </cell>
        </row>
        <row r="804">
          <cell r="A804" t="str">
            <v/>
          </cell>
          <cell r="B804" t="str">
            <v/>
          </cell>
          <cell r="C804">
            <v>0</v>
          </cell>
          <cell r="D804">
            <v>0</v>
          </cell>
        </row>
        <row r="805">
          <cell r="A805" t="str">
            <v/>
          </cell>
          <cell r="B805" t="str">
            <v/>
          </cell>
          <cell r="C805">
            <v>0</v>
          </cell>
          <cell r="D805">
            <v>0</v>
          </cell>
        </row>
        <row r="806">
          <cell r="A806" t="str">
            <v/>
          </cell>
          <cell r="B806" t="str">
            <v/>
          </cell>
          <cell r="C806">
            <v>0</v>
          </cell>
          <cell r="D806">
            <v>0</v>
          </cell>
        </row>
        <row r="807">
          <cell r="A807" t="str">
            <v/>
          </cell>
          <cell r="B807" t="str">
            <v/>
          </cell>
          <cell r="C807">
            <v>0</v>
          </cell>
          <cell r="D807">
            <v>0</v>
          </cell>
        </row>
        <row r="808">
          <cell r="A808" t="str">
            <v/>
          </cell>
          <cell r="B808" t="str">
            <v/>
          </cell>
          <cell r="C808">
            <v>0</v>
          </cell>
          <cell r="D808">
            <v>0</v>
          </cell>
        </row>
        <row r="809">
          <cell r="A809" t="str">
            <v/>
          </cell>
          <cell r="B809" t="str">
            <v/>
          </cell>
          <cell r="C809">
            <v>0</v>
          </cell>
          <cell r="D809">
            <v>0</v>
          </cell>
        </row>
        <row r="810">
          <cell r="A810" t="str">
            <v/>
          </cell>
          <cell r="B810" t="str">
            <v/>
          </cell>
          <cell r="C810">
            <v>0</v>
          </cell>
          <cell r="D810">
            <v>0</v>
          </cell>
        </row>
        <row r="811">
          <cell r="A811" t="str">
            <v/>
          </cell>
          <cell r="B811" t="str">
            <v/>
          </cell>
          <cell r="C811">
            <v>0</v>
          </cell>
          <cell r="D811">
            <v>0</v>
          </cell>
        </row>
        <row r="812">
          <cell r="A812" t="str">
            <v/>
          </cell>
          <cell r="B812" t="str">
            <v/>
          </cell>
          <cell r="C812">
            <v>0</v>
          </cell>
          <cell r="D812">
            <v>0</v>
          </cell>
        </row>
        <row r="813">
          <cell r="A813" t="str">
            <v/>
          </cell>
          <cell r="B813" t="str">
            <v/>
          </cell>
          <cell r="C813">
            <v>0</v>
          </cell>
          <cell r="D813">
            <v>0</v>
          </cell>
        </row>
        <row r="814">
          <cell r="A814" t="str">
            <v/>
          </cell>
          <cell r="B814" t="str">
            <v/>
          </cell>
          <cell r="C814">
            <v>0</v>
          </cell>
          <cell r="D814">
            <v>0</v>
          </cell>
        </row>
        <row r="815">
          <cell r="A815" t="str">
            <v/>
          </cell>
          <cell r="B815" t="str">
            <v/>
          </cell>
          <cell r="C815">
            <v>0</v>
          </cell>
          <cell r="D815">
            <v>0</v>
          </cell>
        </row>
        <row r="816">
          <cell r="A816" t="str">
            <v/>
          </cell>
          <cell r="B816" t="str">
            <v/>
          </cell>
          <cell r="C816">
            <v>0</v>
          </cell>
          <cell r="D816">
            <v>0</v>
          </cell>
        </row>
        <row r="817">
          <cell r="A817" t="str">
            <v/>
          </cell>
          <cell r="B817" t="str">
            <v/>
          </cell>
          <cell r="C817">
            <v>0</v>
          </cell>
          <cell r="D817">
            <v>0</v>
          </cell>
        </row>
        <row r="818">
          <cell r="A818" t="str">
            <v/>
          </cell>
          <cell r="B818" t="str">
            <v/>
          </cell>
          <cell r="C818">
            <v>0</v>
          </cell>
          <cell r="D818">
            <v>0</v>
          </cell>
        </row>
        <row r="819">
          <cell r="A819" t="str">
            <v/>
          </cell>
          <cell r="B819" t="str">
            <v/>
          </cell>
          <cell r="C819">
            <v>0</v>
          </cell>
          <cell r="D819">
            <v>0</v>
          </cell>
        </row>
        <row r="820">
          <cell r="A820" t="str">
            <v/>
          </cell>
          <cell r="B820" t="str">
            <v/>
          </cell>
          <cell r="C820">
            <v>0</v>
          </cell>
          <cell r="D820">
            <v>0</v>
          </cell>
        </row>
        <row r="821">
          <cell r="A821" t="str">
            <v/>
          </cell>
          <cell r="B821" t="str">
            <v/>
          </cell>
          <cell r="C821">
            <v>0</v>
          </cell>
          <cell r="D821">
            <v>0</v>
          </cell>
        </row>
        <row r="822">
          <cell r="A822" t="str">
            <v/>
          </cell>
          <cell r="B822" t="str">
            <v/>
          </cell>
          <cell r="C822">
            <v>0</v>
          </cell>
          <cell r="D822">
            <v>0</v>
          </cell>
        </row>
        <row r="823">
          <cell r="A823" t="str">
            <v/>
          </cell>
          <cell r="B823" t="str">
            <v/>
          </cell>
          <cell r="C823">
            <v>0</v>
          </cell>
          <cell r="D823">
            <v>0</v>
          </cell>
        </row>
        <row r="824">
          <cell r="A824" t="str">
            <v/>
          </cell>
          <cell r="B824" t="str">
            <v/>
          </cell>
          <cell r="C824">
            <v>0</v>
          </cell>
          <cell r="D824">
            <v>0</v>
          </cell>
        </row>
        <row r="825">
          <cell r="A825" t="str">
            <v/>
          </cell>
          <cell r="B825" t="str">
            <v/>
          </cell>
          <cell r="C825">
            <v>0</v>
          </cell>
          <cell r="D825">
            <v>0</v>
          </cell>
        </row>
        <row r="826">
          <cell r="A826" t="str">
            <v/>
          </cell>
          <cell r="B826" t="str">
            <v/>
          </cell>
          <cell r="C826">
            <v>0</v>
          </cell>
          <cell r="D826">
            <v>0</v>
          </cell>
        </row>
        <row r="827">
          <cell r="A827" t="str">
            <v/>
          </cell>
          <cell r="B827" t="str">
            <v/>
          </cell>
          <cell r="C827">
            <v>0</v>
          </cell>
          <cell r="D827">
            <v>0</v>
          </cell>
        </row>
        <row r="828">
          <cell r="A828" t="str">
            <v/>
          </cell>
          <cell r="B828" t="str">
            <v/>
          </cell>
          <cell r="C828">
            <v>0</v>
          </cell>
          <cell r="D828">
            <v>0</v>
          </cell>
        </row>
        <row r="829">
          <cell r="A829" t="str">
            <v/>
          </cell>
          <cell r="B829" t="str">
            <v/>
          </cell>
          <cell r="C829">
            <v>0</v>
          </cell>
          <cell r="D829">
            <v>0</v>
          </cell>
        </row>
        <row r="830">
          <cell r="A830" t="str">
            <v/>
          </cell>
          <cell r="B830" t="str">
            <v/>
          </cell>
          <cell r="C830">
            <v>0</v>
          </cell>
          <cell r="D830">
            <v>0</v>
          </cell>
        </row>
        <row r="831">
          <cell r="A831" t="str">
            <v/>
          </cell>
          <cell r="B831" t="str">
            <v/>
          </cell>
          <cell r="C831">
            <v>0</v>
          </cell>
          <cell r="D831">
            <v>0</v>
          </cell>
        </row>
        <row r="832">
          <cell r="A832" t="str">
            <v/>
          </cell>
          <cell r="B832" t="str">
            <v/>
          </cell>
          <cell r="C832">
            <v>0</v>
          </cell>
          <cell r="D832">
            <v>0</v>
          </cell>
        </row>
        <row r="833">
          <cell r="A833" t="str">
            <v/>
          </cell>
          <cell r="B833" t="str">
            <v/>
          </cell>
          <cell r="C833">
            <v>0</v>
          </cell>
          <cell r="D833">
            <v>0</v>
          </cell>
        </row>
        <row r="834">
          <cell r="A834" t="str">
            <v/>
          </cell>
          <cell r="B834" t="str">
            <v/>
          </cell>
          <cell r="C834">
            <v>0</v>
          </cell>
          <cell r="D834">
            <v>0</v>
          </cell>
        </row>
        <row r="835">
          <cell r="A835" t="str">
            <v/>
          </cell>
          <cell r="B835" t="str">
            <v/>
          </cell>
          <cell r="C835">
            <v>0</v>
          </cell>
          <cell r="D835">
            <v>0</v>
          </cell>
        </row>
        <row r="836">
          <cell r="A836" t="str">
            <v/>
          </cell>
          <cell r="B836" t="str">
            <v/>
          </cell>
          <cell r="C836">
            <v>0</v>
          </cell>
          <cell r="D836">
            <v>0</v>
          </cell>
        </row>
        <row r="837">
          <cell r="A837" t="str">
            <v/>
          </cell>
          <cell r="B837" t="str">
            <v/>
          </cell>
          <cell r="C837">
            <v>0</v>
          </cell>
          <cell r="D837">
            <v>0</v>
          </cell>
        </row>
        <row r="838">
          <cell r="A838" t="str">
            <v/>
          </cell>
          <cell r="B838" t="str">
            <v/>
          </cell>
          <cell r="C838">
            <v>0</v>
          </cell>
          <cell r="D838">
            <v>0</v>
          </cell>
        </row>
        <row r="839">
          <cell r="A839" t="str">
            <v/>
          </cell>
          <cell r="B839" t="str">
            <v/>
          </cell>
          <cell r="C839">
            <v>0</v>
          </cell>
          <cell r="D839">
            <v>0</v>
          </cell>
        </row>
        <row r="840">
          <cell r="A840" t="str">
            <v/>
          </cell>
          <cell r="B840" t="str">
            <v/>
          </cell>
          <cell r="C840">
            <v>0</v>
          </cell>
          <cell r="D840">
            <v>0</v>
          </cell>
        </row>
        <row r="841">
          <cell r="A841" t="str">
            <v/>
          </cell>
          <cell r="B841" t="str">
            <v/>
          </cell>
          <cell r="C841">
            <v>0</v>
          </cell>
          <cell r="D841">
            <v>0</v>
          </cell>
        </row>
        <row r="842">
          <cell r="A842" t="str">
            <v/>
          </cell>
          <cell r="B842" t="str">
            <v/>
          </cell>
          <cell r="C842">
            <v>0</v>
          </cell>
          <cell r="D842">
            <v>0</v>
          </cell>
        </row>
        <row r="843">
          <cell r="A843" t="str">
            <v/>
          </cell>
          <cell r="B843" t="str">
            <v/>
          </cell>
          <cell r="C843">
            <v>0</v>
          </cell>
          <cell r="D843">
            <v>0</v>
          </cell>
        </row>
        <row r="844">
          <cell r="A844" t="str">
            <v/>
          </cell>
          <cell r="B844" t="str">
            <v/>
          </cell>
          <cell r="C844">
            <v>0</v>
          </cell>
          <cell r="D844">
            <v>0</v>
          </cell>
        </row>
        <row r="845">
          <cell r="A845" t="str">
            <v/>
          </cell>
          <cell r="B845" t="str">
            <v/>
          </cell>
          <cell r="C845">
            <v>0</v>
          </cell>
          <cell r="D845">
            <v>0</v>
          </cell>
        </row>
        <row r="846">
          <cell r="A846" t="str">
            <v/>
          </cell>
          <cell r="B846" t="str">
            <v/>
          </cell>
          <cell r="C846">
            <v>0</v>
          </cell>
          <cell r="D846">
            <v>0</v>
          </cell>
        </row>
        <row r="847">
          <cell r="A847" t="str">
            <v/>
          </cell>
          <cell r="B847" t="str">
            <v/>
          </cell>
          <cell r="C847">
            <v>0</v>
          </cell>
          <cell r="D847">
            <v>0</v>
          </cell>
        </row>
        <row r="848">
          <cell r="A848" t="str">
            <v/>
          </cell>
          <cell r="B848" t="str">
            <v/>
          </cell>
          <cell r="C848">
            <v>0</v>
          </cell>
          <cell r="D848">
            <v>0</v>
          </cell>
        </row>
        <row r="849">
          <cell r="A849" t="str">
            <v/>
          </cell>
          <cell r="B849" t="str">
            <v/>
          </cell>
          <cell r="C849">
            <v>0</v>
          </cell>
          <cell r="D849">
            <v>0</v>
          </cell>
        </row>
        <row r="850">
          <cell r="A850" t="str">
            <v/>
          </cell>
          <cell r="B850" t="str">
            <v/>
          </cell>
          <cell r="C850">
            <v>0</v>
          </cell>
          <cell r="D850">
            <v>0</v>
          </cell>
        </row>
        <row r="851">
          <cell r="A851" t="str">
            <v/>
          </cell>
          <cell r="B851" t="str">
            <v/>
          </cell>
          <cell r="C851">
            <v>0</v>
          </cell>
          <cell r="D851">
            <v>0</v>
          </cell>
        </row>
        <row r="852">
          <cell r="A852" t="str">
            <v/>
          </cell>
          <cell r="B852" t="str">
            <v/>
          </cell>
          <cell r="C852">
            <v>0</v>
          </cell>
          <cell r="D852">
            <v>0</v>
          </cell>
        </row>
        <row r="853">
          <cell r="A853" t="str">
            <v/>
          </cell>
          <cell r="B853" t="str">
            <v/>
          </cell>
          <cell r="C853">
            <v>0</v>
          </cell>
          <cell r="D853">
            <v>0</v>
          </cell>
        </row>
        <row r="854">
          <cell r="A854" t="str">
            <v/>
          </cell>
          <cell r="B854" t="str">
            <v/>
          </cell>
          <cell r="C854">
            <v>0</v>
          </cell>
          <cell r="D854">
            <v>0</v>
          </cell>
        </row>
        <row r="855">
          <cell r="A855" t="str">
            <v/>
          </cell>
          <cell r="B855" t="str">
            <v/>
          </cell>
          <cell r="C855">
            <v>0</v>
          </cell>
          <cell r="D855">
            <v>0</v>
          </cell>
        </row>
        <row r="856">
          <cell r="A856" t="str">
            <v/>
          </cell>
          <cell r="B856" t="str">
            <v/>
          </cell>
          <cell r="C856">
            <v>0</v>
          </cell>
          <cell r="D856">
            <v>0</v>
          </cell>
        </row>
        <row r="857">
          <cell r="A857" t="str">
            <v/>
          </cell>
          <cell r="B857" t="str">
            <v/>
          </cell>
          <cell r="C857">
            <v>0</v>
          </cell>
          <cell r="D857">
            <v>0</v>
          </cell>
        </row>
        <row r="858">
          <cell r="A858" t="str">
            <v/>
          </cell>
          <cell r="B858" t="str">
            <v/>
          </cell>
          <cell r="C858">
            <v>0</v>
          </cell>
          <cell r="D858">
            <v>0</v>
          </cell>
        </row>
        <row r="859">
          <cell r="A859" t="str">
            <v/>
          </cell>
          <cell r="B859" t="str">
            <v/>
          </cell>
          <cell r="C859">
            <v>0</v>
          </cell>
          <cell r="D859">
            <v>0</v>
          </cell>
        </row>
        <row r="860">
          <cell r="A860" t="str">
            <v/>
          </cell>
          <cell r="B860" t="str">
            <v/>
          </cell>
          <cell r="C860">
            <v>0</v>
          </cell>
          <cell r="D860">
            <v>0</v>
          </cell>
        </row>
        <row r="861">
          <cell r="A861" t="str">
            <v/>
          </cell>
          <cell r="B861" t="str">
            <v/>
          </cell>
          <cell r="C861">
            <v>0</v>
          </cell>
          <cell r="D861">
            <v>0</v>
          </cell>
        </row>
        <row r="862">
          <cell r="A862" t="str">
            <v/>
          </cell>
          <cell r="B862" t="str">
            <v/>
          </cell>
          <cell r="C862">
            <v>0</v>
          </cell>
          <cell r="D862">
            <v>0</v>
          </cell>
        </row>
        <row r="863">
          <cell r="A863" t="str">
            <v/>
          </cell>
          <cell r="B863" t="str">
            <v/>
          </cell>
          <cell r="C863">
            <v>0</v>
          </cell>
          <cell r="D863">
            <v>0</v>
          </cell>
        </row>
        <row r="864">
          <cell r="A864" t="str">
            <v/>
          </cell>
          <cell r="B864" t="str">
            <v/>
          </cell>
          <cell r="C864">
            <v>0</v>
          </cell>
          <cell r="D864">
            <v>0</v>
          </cell>
        </row>
        <row r="865">
          <cell r="A865" t="str">
            <v/>
          </cell>
          <cell r="B865" t="str">
            <v/>
          </cell>
          <cell r="C865">
            <v>0</v>
          </cell>
          <cell r="D865">
            <v>0</v>
          </cell>
        </row>
        <row r="866">
          <cell r="A866" t="str">
            <v/>
          </cell>
          <cell r="B866" t="str">
            <v/>
          </cell>
          <cell r="C866">
            <v>0</v>
          </cell>
          <cell r="D866">
            <v>0</v>
          </cell>
        </row>
        <row r="867">
          <cell r="A867" t="str">
            <v/>
          </cell>
          <cell r="B867" t="str">
            <v/>
          </cell>
          <cell r="C867">
            <v>0</v>
          </cell>
          <cell r="D867">
            <v>0</v>
          </cell>
        </row>
        <row r="868">
          <cell r="A868" t="str">
            <v/>
          </cell>
          <cell r="B868" t="str">
            <v/>
          </cell>
          <cell r="C868">
            <v>0</v>
          </cell>
          <cell r="D868">
            <v>0</v>
          </cell>
        </row>
        <row r="869">
          <cell r="A869" t="str">
            <v/>
          </cell>
          <cell r="B869" t="str">
            <v/>
          </cell>
          <cell r="C869">
            <v>0</v>
          </cell>
          <cell r="D869">
            <v>0</v>
          </cell>
        </row>
        <row r="870">
          <cell r="A870" t="str">
            <v/>
          </cell>
          <cell r="B870" t="str">
            <v/>
          </cell>
          <cell r="C870">
            <v>0</v>
          </cell>
          <cell r="D870">
            <v>0</v>
          </cell>
        </row>
        <row r="871">
          <cell r="A871" t="str">
            <v/>
          </cell>
          <cell r="B871" t="str">
            <v/>
          </cell>
          <cell r="C871">
            <v>0</v>
          </cell>
          <cell r="D871">
            <v>0</v>
          </cell>
        </row>
        <row r="872">
          <cell r="A872" t="str">
            <v/>
          </cell>
          <cell r="B872" t="str">
            <v/>
          </cell>
          <cell r="C872">
            <v>0</v>
          </cell>
          <cell r="D872">
            <v>0</v>
          </cell>
        </row>
        <row r="873">
          <cell r="A873" t="str">
            <v/>
          </cell>
          <cell r="B873" t="str">
            <v/>
          </cell>
          <cell r="C873">
            <v>0</v>
          </cell>
          <cell r="D873">
            <v>0</v>
          </cell>
        </row>
        <row r="874">
          <cell r="A874" t="str">
            <v/>
          </cell>
          <cell r="B874" t="str">
            <v/>
          </cell>
          <cell r="C874">
            <v>0</v>
          </cell>
          <cell r="D874">
            <v>0</v>
          </cell>
        </row>
        <row r="875">
          <cell r="A875" t="str">
            <v/>
          </cell>
          <cell r="B875" t="str">
            <v/>
          </cell>
          <cell r="C875">
            <v>0</v>
          </cell>
          <cell r="D875">
            <v>0</v>
          </cell>
        </row>
        <row r="876">
          <cell r="A876" t="str">
            <v/>
          </cell>
          <cell r="B876" t="str">
            <v/>
          </cell>
          <cell r="C876">
            <v>0</v>
          </cell>
          <cell r="D876">
            <v>0</v>
          </cell>
        </row>
        <row r="877">
          <cell r="A877" t="str">
            <v/>
          </cell>
          <cell r="B877" t="str">
            <v/>
          </cell>
          <cell r="C877">
            <v>0</v>
          </cell>
          <cell r="D877">
            <v>0</v>
          </cell>
        </row>
        <row r="878">
          <cell r="A878" t="str">
            <v/>
          </cell>
          <cell r="B878" t="str">
            <v/>
          </cell>
          <cell r="C878">
            <v>0</v>
          </cell>
          <cell r="D878">
            <v>0</v>
          </cell>
        </row>
        <row r="879">
          <cell r="A879" t="str">
            <v/>
          </cell>
          <cell r="B879" t="str">
            <v/>
          </cell>
          <cell r="C879">
            <v>0</v>
          </cell>
          <cell r="D879">
            <v>0</v>
          </cell>
        </row>
        <row r="880">
          <cell r="A880" t="str">
            <v/>
          </cell>
          <cell r="B880" t="str">
            <v/>
          </cell>
          <cell r="C880">
            <v>0</v>
          </cell>
          <cell r="D880">
            <v>0</v>
          </cell>
        </row>
        <row r="881">
          <cell r="A881" t="str">
            <v/>
          </cell>
          <cell r="B881" t="str">
            <v/>
          </cell>
          <cell r="C881">
            <v>0</v>
          </cell>
          <cell r="D881">
            <v>0</v>
          </cell>
        </row>
        <row r="882">
          <cell r="A882" t="str">
            <v/>
          </cell>
          <cell r="B882" t="str">
            <v/>
          </cell>
          <cell r="C882">
            <v>0</v>
          </cell>
          <cell r="D882">
            <v>0</v>
          </cell>
        </row>
        <row r="883">
          <cell r="A883" t="str">
            <v/>
          </cell>
          <cell r="B883" t="str">
            <v/>
          </cell>
          <cell r="C883">
            <v>0</v>
          </cell>
          <cell r="D883">
            <v>0</v>
          </cell>
        </row>
        <row r="884">
          <cell r="A884" t="str">
            <v/>
          </cell>
          <cell r="B884" t="str">
            <v/>
          </cell>
          <cell r="C884">
            <v>0</v>
          </cell>
          <cell r="D884">
            <v>0</v>
          </cell>
        </row>
        <row r="885">
          <cell r="A885" t="str">
            <v/>
          </cell>
          <cell r="B885" t="str">
            <v/>
          </cell>
          <cell r="C885">
            <v>0</v>
          </cell>
          <cell r="D885">
            <v>0</v>
          </cell>
        </row>
        <row r="886">
          <cell r="A886" t="str">
            <v/>
          </cell>
          <cell r="B886" t="str">
            <v/>
          </cell>
          <cell r="C886">
            <v>0</v>
          </cell>
          <cell r="D886">
            <v>0</v>
          </cell>
        </row>
        <row r="887">
          <cell r="A887" t="str">
            <v/>
          </cell>
          <cell r="B887" t="str">
            <v/>
          </cell>
          <cell r="C887">
            <v>0</v>
          </cell>
          <cell r="D887">
            <v>0</v>
          </cell>
        </row>
        <row r="888">
          <cell r="A888" t="str">
            <v/>
          </cell>
          <cell r="B888" t="str">
            <v/>
          </cell>
          <cell r="C888">
            <v>0</v>
          </cell>
          <cell r="D888">
            <v>0</v>
          </cell>
        </row>
        <row r="889">
          <cell r="A889" t="str">
            <v/>
          </cell>
          <cell r="B889" t="str">
            <v/>
          </cell>
          <cell r="C889">
            <v>0</v>
          </cell>
          <cell r="D889">
            <v>0</v>
          </cell>
        </row>
        <row r="890">
          <cell r="A890" t="str">
            <v/>
          </cell>
          <cell r="B890" t="str">
            <v/>
          </cell>
          <cell r="C890">
            <v>0</v>
          </cell>
          <cell r="D890">
            <v>0</v>
          </cell>
        </row>
        <row r="891">
          <cell r="A891" t="str">
            <v/>
          </cell>
          <cell r="B891" t="str">
            <v/>
          </cell>
          <cell r="C891">
            <v>0</v>
          </cell>
          <cell r="D891">
            <v>0</v>
          </cell>
        </row>
        <row r="892">
          <cell r="A892" t="str">
            <v/>
          </cell>
          <cell r="B892" t="str">
            <v/>
          </cell>
          <cell r="C892">
            <v>0</v>
          </cell>
          <cell r="D892">
            <v>0</v>
          </cell>
        </row>
        <row r="893">
          <cell r="A893" t="str">
            <v/>
          </cell>
          <cell r="B893" t="str">
            <v/>
          </cell>
          <cell r="C893">
            <v>0</v>
          </cell>
          <cell r="D893">
            <v>0</v>
          </cell>
        </row>
        <row r="894">
          <cell r="A894" t="str">
            <v/>
          </cell>
          <cell r="B894" t="str">
            <v/>
          </cell>
          <cell r="C894">
            <v>0</v>
          </cell>
          <cell r="D894">
            <v>0</v>
          </cell>
        </row>
        <row r="895">
          <cell r="A895" t="str">
            <v/>
          </cell>
          <cell r="B895" t="str">
            <v/>
          </cell>
          <cell r="C895">
            <v>0</v>
          </cell>
          <cell r="D895">
            <v>0</v>
          </cell>
        </row>
        <row r="896">
          <cell r="A896" t="str">
            <v/>
          </cell>
          <cell r="B896" t="str">
            <v/>
          </cell>
          <cell r="C896">
            <v>0</v>
          </cell>
          <cell r="D896">
            <v>0</v>
          </cell>
        </row>
        <row r="897">
          <cell r="A897" t="str">
            <v/>
          </cell>
          <cell r="B897" t="str">
            <v/>
          </cell>
          <cell r="C897">
            <v>0</v>
          </cell>
          <cell r="D897">
            <v>0</v>
          </cell>
        </row>
        <row r="898">
          <cell r="A898" t="str">
            <v/>
          </cell>
          <cell r="B898" t="str">
            <v/>
          </cell>
          <cell r="C898">
            <v>0</v>
          </cell>
          <cell r="D898">
            <v>0</v>
          </cell>
        </row>
        <row r="899">
          <cell r="A899" t="str">
            <v/>
          </cell>
          <cell r="B899" t="str">
            <v/>
          </cell>
          <cell r="C899">
            <v>0</v>
          </cell>
          <cell r="D899">
            <v>0</v>
          </cell>
        </row>
        <row r="900">
          <cell r="A900" t="str">
            <v/>
          </cell>
          <cell r="B900" t="str">
            <v/>
          </cell>
          <cell r="C900">
            <v>0</v>
          </cell>
          <cell r="D900">
            <v>0</v>
          </cell>
        </row>
        <row r="901">
          <cell r="A901" t="str">
            <v/>
          </cell>
          <cell r="B901" t="str">
            <v/>
          </cell>
          <cell r="C901">
            <v>0</v>
          </cell>
          <cell r="D901">
            <v>0</v>
          </cell>
        </row>
        <row r="902">
          <cell r="A902" t="str">
            <v/>
          </cell>
          <cell r="B902" t="str">
            <v/>
          </cell>
          <cell r="C902">
            <v>0</v>
          </cell>
          <cell r="D902">
            <v>0</v>
          </cell>
        </row>
        <row r="903">
          <cell r="A903" t="str">
            <v/>
          </cell>
          <cell r="B903" t="str">
            <v/>
          </cell>
          <cell r="C903">
            <v>0</v>
          </cell>
          <cell r="D903">
            <v>0</v>
          </cell>
        </row>
        <row r="904">
          <cell r="A904" t="str">
            <v/>
          </cell>
          <cell r="B904" t="str">
            <v/>
          </cell>
          <cell r="C904">
            <v>0</v>
          </cell>
          <cell r="D904">
            <v>0</v>
          </cell>
        </row>
        <row r="905">
          <cell r="A905" t="str">
            <v/>
          </cell>
          <cell r="B905" t="str">
            <v/>
          </cell>
          <cell r="C905">
            <v>0</v>
          </cell>
          <cell r="D905">
            <v>0</v>
          </cell>
        </row>
        <row r="906">
          <cell r="A906" t="str">
            <v/>
          </cell>
          <cell r="B906" t="str">
            <v/>
          </cell>
          <cell r="C906">
            <v>0</v>
          </cell>
          <cell r="D906">
            <v>0</v>
          </cell>
        </row>
        <row r="907">
          <cell r="A907" t="str">
            <v/>
          </cell>
          <cell r="B907" t="str">
            <v/>
          </cell>
          <cell r="C907">
            <v>0</v>
          </cell>
          <cell r="D907">
            <v>0</v>
          </cell>
        </row>
        <row r="908">
          <cell r="A908" t="str">
            <v/>
          </cell>
          <cell r="B908" t="str">
            <v/>
          </cell>
          <cell r="C908">
            <v>0</v>
          </cell>
          <cell r="D908">
            <v>0</v>
          </cell>
        </row>
        <row r="909">
          <cell r="A909" t="str">
            <v/>
          </cell>
          <cell r="B909" t="str">
            <v/>
          </cell>
          <cell r="C909">
            <v>0</v>
          </cell>
          <cell r="D909">
            <v>0</v>
          </cell>
        </row>
        <row r="910">
          <cell r="A910" t="str">
            <v/>
          </cell>
          <cell r="B910" t="str">
            <v/>
          </cell>
          <cell r="C910">
            <v>0</v>
          </cell>
          <cell r="D910">
            <v>0</v>
          </cell>
        </row>
        <row r="911">
          <cell r="A911" t="str">
            <v/>
          </cell>
          <cell r="B911" t="str">
            <v/>
          </cell>
          <cell r="C911">
            <v>0</v>
          </cell>
          <cell r="D911">
            <v>0</v>
          </cell>
        </row>
        <row r="912">
          <cell r="A912" t="str">
            <v/>
          </cell>
          <cell r="B912" t="str">
            <v/>
          </cell>
          <cell r="C912">
            <v>0</v>
          </cell>
          <cell r="D912">
            <v>0</v>
          </cell>
        </row>
        <row r="913">
          <cell r="A913" t="str">
            <v/>
          </cell>
          <cell r="B913" t="str">
            <v/>
          </cell>
          <cell r="C913">
            <v>0</v>
          </cell>
          <cell r="D913">
            <v>0</v>
          </cell>
        </row>
        <row r="914">
          <cell r="A914" t="str">
            <v/>
          </cell>
          <cell r="B914" t="str">
            <v/>
          </cell>
          <cell r="C914">
            <v>0</v>
          </cell>
          <cell r="D914">
            <v>0</v>
          </cell>
        </row>
        <row r="915">
          <cell r="A915" t="str">
            <v/>
          </cell>
          <cell r="B915" t="str">
            <v/>
          </cell>
          <cell r="C915">
            <v>0</v>
          </cell>
          <cell r="D915">
            <v>0</v>
          </cell>
        </row>
        <row r="916">
          <cell r="A916" t="str">
            <v/>
          </cell>
          <cell r="B916" t="str">
            <v/>
          </cell>
          <cell r="C916">
            <v>0</v>
          </cell>
          <cell r="D916">
            <v>0</v>
          </cell>
        </row>
        <row r="917">
          <cell r="A917" t="str">
            <v/>
          </cell>
          <cell r="B917" t="str">
            <v/>
          </cell>
          <cell r="C917">
            <v>0</v>
          </cell>
          <cell r="D917">
            <v>0</v>
          </cell>
        </row>
        <row r="918">
          <cell r="A918" t="str">
            <v/>
          </cell>
          <cell r="B918" t="str">
            <v/>
          </cell>
          <cell r="C918">
            <v>0</v>
          </cell>
          <cell r="D918">
            <v>0</v>
          </cell>
        </row>
        <row r="919">
          <cell r="A919" t="str">
            <v/>
          </cell>
          <cell r="B919" t="str">
            <v/>
          </cell>
          <cell r="C919">
            <v>0</v>
          </cell>
          <cell r="D919">
            <v>0</v>
          </cell>
        </row>
        <row r="920">
          <cell r="A920" t="str">
            <v/>
          </cell>
          <cell r="B920" t="str">
            <v/>
          </cell>
          <cell r="C920">
            <v>0</v>
          </cell>
          <cell r="D920">
            <v>0</v>
          </cell>
        </row>
        <row r="921">
          <cell r="A921" t="str">
            <v/>
          </cell>
          <cell r="B921" t="str">
            <v/>
          </cell>
          <cell r="C921">
            <v>0</v>
          </cell>
          <cell r="D921">
            <v>0</v>
          </cell>
        </row>
        <row r="922">
          <cell r="A922" t="str">
            <v/>
          </cell>
          <cell r="B922" t="str">
            <v/>
          </cell>
          <cell r="C922">
            <v>0</v>
          </cell>
          <cell r="D922">
            <v>0</v>
          </cell>
        </row>
        <row r="923">
          <cell r="A923" t="str">
            <v/>
          </cell>
          <cell r="B923" t="str">
            <v/>
          </cell>
          <cell r="C923">
            <v>0</v>
          </cell>
          <cell r="D923">
            <v>0</v>
          </cell>
        </row>
        <row r="924">
          <cell r="A924" t="str">
            <v/>
          </cell>
          <cell r="B924" t="str">
            <v/>
          </cell>
          <cell r="C924">
            <v>0</v>
          </cell>
          <cell r="D924">
            <v>0</v>
          </cell>
        </row>
        <row r="925">
          <cell r="A925" t="str">
            <v/>
          </cell>
          <cell r="B925" t="str">
            <v/>
          </cell>
          <cell r="C925">
            <v>0</v>
          </cell>
          <cell r="D925">
            <v>0</v>
          </cell>
        </row>
        <row r="926">
          <cell r="A926" t="str">
            <v/>
          </cell>
          <cell r="B926" t="str">
            <v/>
          </cell>
          <cell r="C926">
            <v>0</v>
          </cell>
          <cell r="D926">
            <v>0</v>
          </cell>
        </row>
        <row r="927">
          <cell r="A927" t="str">
            <v/>
          </cell>
          <cell r="B927" t="str">
            <v/>
          </cell>
          <cell r="C927">
            <v>0</v>
          </cell>
          <cell r="D927">
            <v>0</v>
          </cell>
        </row>
        <row r="928">
          <cell r="A928" t="str">
            <v/>
          </cell>
          <cell r="B928" t="str">
            <v/>
          </cell>
          <cell r="C928">
            <v>0</v>
          </cell>
          <cell r="D928">
            <v>0</v>
          </cell>
        </row>
        <row r="929">
          <cell r="A929" t="str">
            <v/>
          </cell>
          <cell r="B929" t="str">
            <v/>
          </cell>
          <cell r="C929">
            <v>0</v>
          </cell>
          <cell r="D929">
            <v>0</v>
          </cell>
        </row>
        <row r="930">
          <cell r="A930" t="str">
            <v/>
          </cell>
          <cell r="B930" t="str">
            <v/>
          </cell>
          <cell r="C930">
            <v>0</v>
          </cell>
          <cell r="D930">
            <v>0</v>
          </cell>
        </row>
        <row r="931">
          <cell r="A931" t="str">
            <v/>
          </cell>
          <cell r="B931" t="str">
            <v/>
          </cell>
          <cell r="C931">
            <v>0</v>
          </cell>
          <cell r="D931">
            <v>0</v>
          </cell>
        </row>
        <row r="932">
          <cell r="A932" t="str">
            <v/>
          </cell>
          <cell r="B932" t="str">
            <v/>
          </cell>
          <cell r="C932">
            <v>0</v>
          </cell>
          <cell r="D932">
            <v>0</v>
          </cell>
        </row>
        <row r="933">
          <cell r="A933" t="str">
            <v/>
          </cell>
          <cell r="B933" t="str">
            <v/>
          </cell>
          <cell r="C933">
            <v>0</v>
          </cell>
          <cell r="D933">
            <v>0</v>
          </cell>
        </row>
        <row r="934">
          <cell r="A934" t="str">
            <v/>
          </cell>
          <cell r="B934" t="str">
            <v/>
          </cell>
          <cell r="C934">
            <v>0</v>
          </cell>
          <cell r="D934">
            <v>0</v>
          </cell>
        </row>
        <row r="935">
          <cell r="A935" t="str">
            <v/>
          </cell>
          <cell r="B935" t="str">
            <v/>
          </cell>
          <cell r="C935">
            <v>0</v>
          </cell>
          <cell r="D935">
            <v>0</v>
          </cell>
        </row>
        <row r="936">
          <cell r="A936" t="str">
            <v/>
          </cell>
          <cell r="B936" t="str">
            <v/>
          </cell>
          <cell r="C936">
            <v>0</v>
          </cell>
          <cell r="D936">
            <v>0</v>
          </cell>
        </row>
        <row r="937">
          <cell r="A937" t="str">
            <v/>
          </cell>
          <cell r="B937" t="str">
            <v/>
          </cell>
          <cell r="C937">
            <v>0</v>
          </cell>
          <cell r="D937">
            <v>0</v>
          </cell>
        </row>
        <row r="938">
          <cell r="A938" t="str">
            <v/>
          </cell>
          <cell r="B938" t="str">
            <v/>
          </cell>
          <cell r="C938">
            <v>0</v>
          </cell>
          <cell r="D938">
            <v>0</v>
          </cell>
        </row>
        <row r="939">
          <cell r="A939" t="str">
            <v/>
          </cell>
          <cell r="B939" t="str">
            <v/>
          </cell>
          <cell r="C939">
            <v>0</v>
          </cell>
          <cell r="D939">
            <v>0</v>
          </cell>
        </row>
        <row r="940">
          <cell r="A940" t="str">
            <v/>
          </cell>
          <cell r="B940" t="str">
            <v/>
          </cell>
          <cell r="C940">
            <v>0</v>
          </cell>
          <cell r="D940">
            <v>0</v>
          </cell>
        </row>
        <row r="941">
          <cell r="A941" t="str">
            <v/>
          </cell>
          <cell r="B941" t="str">
            <v/>
          </cell>
          <cell r="C941">
            <v>0</v>
          </cell>
          <cell r="D941">
            <v>0</v>
          </cell>
        </row>
        <row r="942">
          <cell r="A942" t="str">
            <v/>
          </cell>
          <cell r="B942" t="str">
            <v/>
          </cell>
          <cell r="C942">
            <v>0</v>
          </cell>
          <cell r="D942">
            <v>0</v>
          </cell>
        </row>
        <row r="943">
          <cell r="A943" t="str">
            <v/>
          </cell>
          <cell r="B943" t="str">
            <v/>
          </cell>
          <cell r="C943">
            <v>0</v>
          </cell>
          <cell r="D943">
            <v>0</v>
          </cell>
        </row>
        <row r="944">
          <cell r="A944" t="str">
            <v/>
          </cell>
          <cell r="B944" t="str">
            <v/>
          </cell>
          <cell r="C944">
            <v>0</v>
          </cell>
          <cell r="D944">
            <v>0</v>
          </cell>
        </row>
        <row r="945">
          <cell r="A945" t="str">
            <v/>
          </cell>
          <cell r="B945" t="str">
            <v/>
          </cell>
          <cell r="C945">
            <v>0</v>
          </cell>
          <cell r="D945">
            <v>0</v>
          </cell>
        </row>
        <row r="946">
          <cell r="A946" t="str">
            <v/>
          </cell>
          <cell r="B946" t="str">
            <v/>
          </cell>
          <cell r="C946">
            <v>0</v>
          </cell>
          <cell r="D946">
            <v>0</v>
          </cell>
        </row>
        <row r="947">
          <cell r="A947" t="str">
            <v/>
          </cell>
          <cell r="B947" t="str">
            <v/>
          </cell>
          <cell r="C947">
            <v>0</v>
          </cell>
          <cell r="D947">
            <v>0</v>
          </cell>
        </row>
        <row r="948">
          <cell r="A948" t="str">
            <v/>
          </cell>
          <cell r="B948" t="str">
            <v/>
          </cell>
          <cell r="C948">
            <v>0</v>
          </cell>
          <cell r="D948">
            <v>0</v>
          </cell>
        </row>
        <row r="949">
          <cell r="A949" t="str">
            <v/>
          </cell>
          <cell r="B949" t="str">
            <v/>
          </cell>
          <cell r="C949">
            <v>0</v>
          </cell>
          <cell r="D949">
            <v>0</v>
          </cell>
        </row>
        <row r="950">
          <cell r="A950" t="str">
            <v/>
          </cell>
          <cell r="B950" t="str">
            <v/>
          </cell>
          <cell r="C950">
            <v>0</v>
          </cell>
          <cell r="D950">
            <v>0</v>
          </cell>
        </row>
        <row r="951">
          <cell r="A951" t="str">
            <v/>
          </cell>
          <cell r="B951" t="str">
            <v/>
          </cell>
          <cell r="C951">
            <v>0</v>
          </cell>
          <cell r="D951">
            <v>0</v>
          </cell>
        </row>
        <row r="952">
          <cell r="A952" t="str">
            <v/>
          </cell>
          <cell r="B952" t="str">
            <v/>
          </cell>
          <cell r="C952">
            <v>0</v>
          </cell>
          <cell r="D952">
            <v>0</v>
          </cell>
        </row>
        <row r="953">
          <cell r="A953" t="str">
            <v/>
          </cell>
          <cell r="B953" t="str">
            <v/>
          </cell>
          <cell r="C953">
            <v>0</v>
          </cell>
          <cell r="D953">
            <v>0</v>
          </cell>
        </row>
        <row r="954">
          <cell r="A954" t="str">
            <v/>
          </cell>
          <cell r="B954" t="str">
            <v/>
          </cell>
          <cell r="C954">
            <v>0</v>
          </cell>
          <cell r="D954">
            <v>0</v>
          </cell>
        </row>
        <row r="955">
          <cell r="A955" t="str">
            <v/>
          </cell>
          <cell r="B955" t="str">
            <v/>
          </cell>
          <cell r="C955">
            <v>0</v>
          </cell>
          <cell r="D955">
            <v>0</v>
          </cell>
        </row>
        <row r="956">
          <cell r="A956" t="str">
            <v/>
          </cell>
          <cell r="B956" t="str">
            <v/>
          </cell>
          <cell r="C956">
            <v>0</v>
          </cell>
          <cell r="D956">
            <v>0</v>
          </cell>
        </row>
        <row r="957">
          <cell r="A957" t="str">
            <v/>
          </cell>
          <cell r="B957" t="str">
            <v/>
          </cell>
          <cell r="C957">
            <v>0</v>
          </cell>
          <cell r="D957">
            <v>0</v>
          </cell>
        </row>
        <row r="958">
          <cell r="A958" t="str">
            <v/>
          </cell>
          <cell r="B958" t="str">
            <v/>
          </cell>
          <cell r="C958">
            <v>0</v>
          </cell>
          <cell r="D958">
            <v>0</v>
          </cell>
        </row>
        <row r="959">
          <cell r="A959" t="str">
            <v/>
          </cell>
          <cell r="B959" t="str">
            <v/>
          </cell>
          <cell r="C959">
            <v>0</v>
          </cell>
          <cell r="D959">
            <v>0</v>
          </cell>
        </row>
        <row r="960">
          <cell r="A960" t="str">
            <v/>
          </cell>
          <cell r="B960" t="str">
            <v/>
          </cell>
          <cell r="C960">
            <v>0</v>
          </cell>
          <cell r="D960">
            <v>0</v>
          </cell>
        </row>
        <row r="961">
          <cell r="A961" t="str">
            <v/>
          </cell>
          <cell r="B961" t="str">
            <v/>
          </cell>
          <cell r="C961">
            <v>0</v>
          </cell>
          <cell r="D961">
            <v>0</v>
          </cell>
        </row>
        <row r="962">
          <cell r="A962" t="str">
            <v/>
          </cell>
          <cell r="B962" t="str">
            <v/>
          </cell>
          <cell r="C962">
            <v>0</v>
          </cell>
          <cell r="D962">
            <v>0</v>
          </cell>
        </row>
        <row r="963">
          <cell r="A963" t="str">
            <v/>
          </cell>
          <cell r="B963" t="str">
            <v/>
          </cell>
          <cell r="C963">
            <v>0</v>
          </cell>
          <cell r="D963">
            <v>0</v>
          </cell>
        </row>
        <row r="964">
          <cell r="A964" t="str">
            <v/>
          </cell>
          <cell r="B964" t="str">
            <v/>
          </cell>
          <cell r="C964">
            <v>0</v>
          </cell>
          <cell r="D964">
            <v>0</v>
          </cell>
        </row>
        <row r="965">
          <cell r="A965" t="str">
            <v/>
          </cell>
          <cell r="B965" t="str">
            <v/>
          </cell>
          <cell r="C965">
            <v>0</v>
          </cell>
          <cell r="D965">
            <v>0</v>
          </cell>
        </row>
        <row r="966">
          <cell r="A966" t="str">
            <v/>
          </cell>
          <cell r="B966" t="str">
            <v/>
          </cell>
          <cell r="C966">
            <v>0</v>
          </cell>
          <cell r="D966">
            <v>0</v>
          </cell>
        </row>
        <row r="967">
          <cell r="A967" t="str">
            <v/>
          </cell>
          <cell r="B967" t="str">
            <v/>
          </cell>
          <cell r="C967">
            <v>0</v>
          </cell>
          <cell r="D967">
            <v>0</v>
          </cell>
        </row>
        <row r="968">
          <cell r="A968" t="str">
            <v/>
          </cell>
          <cell r="B968" t="str">
            <v/>
          </cell>
          <cell r="C968">
            <v>0</v>
          </cell>
          <cell r="D968">
            <v>0</v>
          </cell>
        </row>
        <row r="969">
          <cell r="A969" t="str">
            <v/>
          </cell>
          <cell r="B969" t="str">
            <v/>
          </cell>
          <cell r="C969">
            <v>0</v>
          </cell>
          <cell r="D969">
            <v>0</v>
          </cell>
        </row>
        <row r="970">
          <cell r="A970" t="str">
            <v/>
          </cell>
          <cell r="B970" t="str">
            <v/>
          </cell>
          <cell r="C970">
            <v>0</v>
          </cell>
          <cell r="D970">
            <v>0</v>
          </cell>
        </row>
        <row r="971">
          <cell r="A971" t="str">
            <v/>
          </cell>
          <cell r="B971" t="str">
            <v/>
          </cell>
          <cell r="C971">
            <v>0</v>
          </cell>
          <cell r="D971">
            <v>0</v>
          </cell>
        </row>
        <row r="972">
          <cell r="A972" t="str">
            <v/>
          </cell>
          <cell r="B972" t="str">
            <v/>
          </cell>
          <cell r="C972">
            <v>0</v>
          </cell>
          <cell r="D972">
            <v>0</v>
          </cell>
        </row>
        <row r="973">
          <cell r="A973" t="str">
            <v/>
          </cell>
          <cell r="B973" t="str">
            <v/>
          </cell>
          <cell r="C973">
            <v>0</v>
          </cell>
          <cell r="D973">
            <v>0</v>
          </cell>
        </row>
        <row r="974">
          <cell r="A974" t="str">
            <v/>
          </cell>
          <cell r="B974" t="str">
            <v/>
          </cell>
          <cell r="C974">
            <v>0</v>
          </cell>
          <cell r="D974">
            <v>0</v>
          </cell>
        </row>
        <row r="975">
          <cell r="A975" t="str">
            <v/>
          </cell>
          <cell r="B975" t="str">
            <v/>
          </cell>
          <cell r="C975">
            <v>0</v>
          </cell>
          <cell r="D975">
            <v>0</v>
          </cell>
        </row>
        <row r="976">
          <cell r="A976" t="str">
            <v/>
          </cell>
          <cell r="B976" t="str">
            <v/>
          </cell>
          <cell r="C976">
            <v>0</v>
          </cell>
          <cell r="D976">
            <v>0</v>
          </cell>
        </row>
        <row r="977">
          <cell r="A977" t="str">
            <v/>
          </cell>
          <cell r="B977" t="str">
            <v/>
          </cell>
          <cell r="C977">
            <v>0</v>
          </cell>
          <cell r="D977">
            <v>0</v>
          </cell>
        </row>
        <row r="978">
          <cell r="A978" t="str">
            <v/>
          </cell>
          <cell r="B978" t="str">
            <v/>
          </cell>
          <cell r="C978">
            <v>0</v>
          </cell>
          <cell r="D978">
            <v>0</v>
          </cell>
        </row>
        <row r="979">
          <cell r="A979" t="str">
            <v/>
          </cell>
          <cell r="B979" t="str">
            <v/>
          </cell>
          <cell r="C979">
            <v>0</v>
          </cell>
          <cell r="D979">
            <v>0</v>
          </cell>
        </row>
        <row r="980">
          <cell r="A980" t="str">
            <v/>
          </cell>
          <cell r="B980" t="str">
            <v/>
          </cell>
          <cell r="C980">
            <v>0</v>
          </cell>
          <cell r="D980">
            <v>0</v>
          </cell>
        </row>
        <row r="981">
          <cell r="A981" t="str">
            <v/>
          </cell>
          <cell r="B981" t="str">
            <v/>
          </cell>
          <cell r="C981">
            <v>0</v>
          </cell>
          <cell r="D981">
            <v>0</v>
          </cell>
        </row>
        <row r="982">
          <cell r="A982" t="str">
            <v/>
          </cell>
          <cell r="B982" t="str">
            <v/>
          </cell>
          <cell r="C982">
            <v>0</v>
          </cell>
          <cell r="D982">
            <v>0</v>
          </cell>
        </row>
        <row r="983">
          <cell r="A983" t="str">
            <v/>
          </cell>
          <cell r="B983" t="str">
            <v/>
          </cell>
          <cell r="C983">
            <v>0</v>
          </cell>
          <cell r="D983">
            <v>0</v>
          </cell>
        </row>
        <row r="984">
          <cell r="A984" t="str">
            <v/>
          </cell>
          <cell r="B984" t="str">
            <v/>
          </cell>
          <cell r="C984">
            <v>0</v>
          </cell>
          <cell r="D984">
            <v>0</v>
          </cell>
        </row>
        <row r="985">
          <cell r="A985" t="str">
            <v/>
          </cell>
          <cell r="B985" t="str">
            <v/>
          </cell>
          <cell r="C985">
            <v>0</v>
          </cell>
          <cell r="D985">
            <v>0</v>
          </cell>
        </row>
        <row r="986">
          <cell r="A986" t="str">
            <v/>
          </cell>
          <cell r="B986" t="str">
            <v/>
          </cell>
          <cell r="C986">
            <v>0</v>
          </cell>
          <cell r="D986">
            <v>0</v>
          </cell>
        </row>
        <row r="987">
          <cell r="A987" t="str">
            <v/>
          </cell>
          <cell r="B987" t="str">
            <v/>
          </cell>
          <cell r="C987">
            <v>0</v>
          </cell>
          <cell r="D987">
            <v>0</v>
          </cell>
        </row>
        <row r="988">
          <cell r="A988" t="str">
            <v/>
          </cell>
          <cell r="B988" t="str">
            <v/>
          </cell>
          <cell r="C988">
            <v>0</v>
          </cell>
          <cell r="D988">
            <v>0</v>
          </cell>
        </row>
        <row r="989">
          <cell r="A989" t="str">
            <v/>
          </cell>
          <cell r="B989" t="str">
            <v/>
          </cell>
          <cell r="C989">
            <v>0</v>
          </cell>
          <cell r="D989">
            <v>0</v>
          </cell>
        </row>
        <row r="990">
          <cell r="A990" t="str">
            <v/>
          </cell>
          <cell r="B990" t="str">
            <v/>
          </cell>
          <cell r="C990">
            <v>0</v>
          </cell>
          <cell r="D990">
            <v>0</v>
          </cell>
        </row>
        <row r="991">
          <cell r="A991" t="str">
            <v/>
          </cell>
          <cell r="B991" t="str">
            <v/>
          </cell>
          <cell r="C991">
            <v>0</v>
          </cell>
          <cell r="D991">
            <v>0</v>
          </cell>
        </row>
        <row r="992">
          <cell r="A992" t="str">
            <v/>
          </cell>
          <cell r="B992" t="str">
            <v/>
          </cell>
          <cell r="C992">
            <v>0</v>
          </cell>
          <cell r="D992">
            <v>0</v>
          </cell>
        </row>
        <row r="993">
          <cell r="A993" t="str">
            <v/>
          </cell>
          <cell r="B993" t="str">
            <v/>
          </cell>
          <cell r="C993">
            <v>0</v>
          </cell>
          <cell r="D993">
            <v>0</v>
          </cell>
        </row>
        <row r="994">
          <cell r="A994" t="str">
            <v/>
          </cell>
          <cell r="B994" t="str">
            <v/>
          </cell>
          <cell r="C994">
            <v>0</v>
          </cell>
          <cell r="D994">
            <v>0</v>
          </cell>
        </row>
        <row r="995">
          <cell r="A995" t="str">
            <v/>
          </cell>
          <cell r="B995" t="str">
            <v/>
          </cell>
          <cell r="C995">
            <v>0</v>
          </cell>
          <cell r="D995">
            <v>0</v>
          </cell>
        </row>
        <row r="996">
          <cell r="A996" t="str">
            <v/>
          </cell>
          <cell r="B996" t="str">
            <v/>
          </cell>
          <cell r="C996">
            <v>0</v>
          </cell>
          <cell r="D996">
            <v>0</v>
          </cell>
        </row>
        <row r="997">
          <cell r="A997" t="str">
            <v/>
          </cell>
          <cell r="B997" t="str">
            <v/>
          </cell>
          <cell r="C997">
            <v>0</v>
          </cell>
          <cell r="D997">
            <v>0</v>
          </cell>
        </row>
        <row r="998">
          <cell r="A998" t="str">
            <v/>
          </cell>
          <cell r="B998" t="str">
            <v/>
          </cell>
          <cell r="C998">
            <v>0</v>
          </cell>
          <cell r="D998">
            <v>0</v>
          </cell>
        </row>
        <row r="999">
          <cell r="A999" t="str">
            <v/>
          </cell>
          <cell r="B999" t="str">
            <v/>
          </cell>
          <cell r="C999">
            <v>0</v>
          </cell>
          <cell r="D999">
            <v>0</v>
          </cell>
        </row>
        <row r="1000">
          <cell r="A1000" t="str">
            <v/>
          </cell>
          <cell r="B1000" t="str">
            <v/>
          </cell>
          <cell r="C1000">
            <v>0</v>
          </cell>
          <cell r="D1000">
            <v>0</v>
          </cell>
        </row>
        <row r="1001">
          <cell r="A1001" t="str">
            <v/>
          </cell>
          <cell r="B1001" t="str">
            <v/>
          </cell>
          <cell r="C1001">
            <v>0</v>
          </cell>
          <cell r="D1001">
            <v>0</v>
          </cell>
        </row>
        <row r="1002">
          <cell r="A1002" t="str">
            <v/>
          </cell>
          <cell r="B1002" t="str">
            <v/>
          </cell>
          <cell r="C1002">
            <v>0</v>
          </cell>
          <cell r="D1002">
            <v>0</v>
          </cell>
        </row>
        <row r="1003">
          <cell r="A1003" t="str">
            <v/>
          </cell>
          <cell r="B1003" t="str">
            <v/>
          </cell>
          <cell r="C1003">
            <v>0</v>
          </cell>
          <cell r="D1003">
            <v>0</v>
          </cell>
        </row>
        <row r="1004">
          <cell r="A1004" t="str">
            <v/>
          </cell>
          <cell r="B1004" t="str">
            <v/>
          </cell>
          <cell r="C1004">
            <v>0</v>
          </cell>
          <cell r="D1004">
            <v>0</v>
          </cell>
        </row>
        <row r="1005">
          <cell r="A1005" t="str">
            <v/>
          </cell>
          <cell r="B1005" t="str">
            <v/>
          </cell>
          <cell r="C1005">
            <v>0</v>
          </cell>
          <cell r="D1005">
            <v>0</v>
          </cell>
        </row>
        <row r="1006">
          <cell r="A1006" t="str">
            <v/>
          </cell>
          <cell r="B1006" t="str">
            <v/>
          </cell>
          <cell r="C1006">
            <v>0</v>
          </cell>
          <cell r="D1006">
            <v>0</v>
          </cell>
        </row>
        <row r="1007">
          <cell r="A1007" t="str">
            <v/>
          </cell>
          <cell r="B1007" t="str">
            <v/>
          </cell>
          <cell r="C1007">
            <v>0</v>
          </cell>
          <cell r="D1007">
            <v>0</v>
          </cell>
        </row>
        <row r="1008">
          <cell r="A1008" t="str">
            <v/>
          </cell>
          <cell r="B1008" t="str">
            <v/>
          </cell>
          <cell r="C1008">
            <v>0</v>
          </cell>
          <cell r="D1008">
            <v>0</v>
          </cell>
        </row>
        <row r="1009">
          <cell r="A1009" t="str">
            <v/>
          </cell>
          <cell r="B1009" t="str">
            <v/>
          </cell>
          <cell r="C1009">
            <v>0</v>
          </cell>
          <cell r="D1009">
            <v>0</v>
          </cell>
        </row>
        <row r="1010">
          <cell r="A1010" t="str">
            <v/>
          </cell>
          <cell r="B1010" t="str">
            <v/>
          </cell>
          <cell r="C1010">
            <v>0</v>
          </cell>
          <cell r="D1010">
            <v>0</v>
          </cell>
        </row>
        <row r="1011">
          <cell r="A1011" t="str">
            <v/>
          </cell>
          <cell r="B1011" t="str">
            <v/>
          </cell>
          <cell r="C1011">
            <v>0</v>
          </cell>
          <cell r="D1011">
            <v>0</v>
          </cell>
        </row>
        <row r="1012">
          <cell r="A1012" t="str">
            <v/>
          </cell>
          <cell r="B1012" t="str">
            <v/>
          </cell>
          <cell r="C1012">
            <v>0</v>
          </cell>
          <cell r="D1012">
            <v>0</v>
          </cell>
        </row>
        <row r="1013">
          <cell r="A1013" t="str">
            <v/>
          </cell>
          <cell r="B1013" t="str">
            <v/>
          </cell>
          <cell r="C1013">
            <v>0</v>
          </cell>
          <cell r="D1013">
            <v>0</v>
          </cell>
        </row>
        <row r="1014">
          <cell r="A1014" t="str">
            <v/>
          </cell>
          <cell r="B1014" t="str">
            <v/>
          </cell>
          <cell r="C1014">
            <v>0</v>
          </cell>
          <cell r="D1014">
            <v>0</v>
          </cell>
        </row>
        <row r="1015">
          <cell r="A1015" t="str">
            <v/>
          </cell>
          <cell r="B1015" t="str">
            <v/>
          </cell>
          <cell r="C1015">
            <v>0</v>
          </cell>
          <cell r="D1015">
            <v>0</v>
          </cell>
        </row>
        <row r="1016">
          <cell r="A1016" t="str">
            <v/>
          </cell>
          <cell r="B1016" t="str">
            <v/>
          </cell>
          <cell r="C1016">
            <v>0</v>
          </cell>
          <cell r="D1016">
            <v>0</v>
          </cell>
        </row>
        <row r="1017">
          <cell r="A1017" t="str">
            <v/>
          </cell>
          <cell r="B1017" t="str">
            <v/>
          </cell>
          <cell r="C1017">
            <v>0</v>
          </cell>
          <cell r="D1017">
            <v>0</v>
          </cell>
        </row>
        <row r="1018">
          <cell r="A1018" t="str">
            <v/>
          </cell>
          <cell r="B1018" t="str">
            <v/>
          </cell>
          <cell r="C1018">
            <v>0</v>
          </cell>
          <cell r="D1018">
            <v>0</v>
          </cell>
        </row>
        <row r="1019">
          <cell r="A1019" t="str">
            <v/>
          </cell>
          <cell r="B1019" t="str">
            <v/>
          </cell>
          <cell r="C1019">
            <v>0</v>
          </cell>
          <cell r="D1019">
            <v>0</v>
          </cell>
        </row>
        <row r="1020">
          <cell r="A1020" t="str">
            <v/>
          </cell>
          <cell r="B1020" t="str">
            <v/>
          </cell>
          <cell r="C1020">
            <v>0</v>
          </cell>
          <cell r="D1020">
            <v>0</v>
          </cell>
        </row>
        <row r="1021">
          <cell r="A1021" t="str">
            <v/>
          </cell>
          <cell r="B1021" t="str">
            <v/>
          </cell>
          <cell r="C1021">
            <v>0</v>
          </cell>
          <cell r="D1021">
            <v>0</v>
          </cell>
        </row>
        <row r="1022">
          <cell r="A1022" t="str">
            <v/>
          </cell>
          <cell r="B1022" t="str">
            <v/>
          </cell>
          <cell r="C1022">
            <v>0</v>
          </cell>
          <cell r="D1022">
            <v>0</v>
          </cell>
        </row>
        <row r="1023">
          <cell r="A1023" t="str">
            <v/>
          </cell>
          <cell r="B1023" t="str">
            <v/>
          </cell>
          <cell r="C1023">
            <v>0</v>
          </cell>
          <cell r="D1023">
            <v>0</v>
          </cell>
        </row>
        <row r="1024">
          <cell r="A1024" t="str">
            <v/>
          </cell>
          <cell r="B1024" t="str">
            <v/>
          </cell>
          <cell r="C1024">
            <v>0</v>
          </cell>
          <cell r="D1024">
            <v>0</v>
          </cell>
        </row>
        <row r="1025">
          <cell r="A1025" t="str">
            <v/>
          </cell>
          <cell r="B1025" t="str">
            <v/>
          </cell>
          <cell r="C1025">
            <v>0</v>
          </cell>
          <cell r="D1025">
            <v>0</v>
          </cell>
        </row>
        <row r="1026">
          <cell r="A1026" t="str">
            <v/>
          </cell>
          <cell r="B1026" t="str">
            <v/>
          </cell>
          <cell r="C1026">
            <v>0</v>
          </cell>
          <cell r="D1026">
            <v>0</v>
          </cell>
        </row>
        <row r="1027">
          <cell r="A1027" t="str">
            <v/>
          </cell>
          <cell r="B1027" t="str">
            <v/>
          </cell>
          <cell r="C1027">
            <v>0</v>
          </cell>
          <cell r="D1027">
            <v>0</v>
          </cell>
        </row>
        <row r="1028">
          <cell r="A1028" t="str">
            <v/>
          </cell>
          <cell r="B1028" t="str">
            <v/>
          </cell>
          <cell r="C1028">
            <v>0</v>
          </cell>
          <cell r="D1028">
            <v>0</v>
          </cell>
        </row>
        <row r="1029">
          <cell r="A1029" t="str">
            <v/>
          </cell>
          <cell r="B1029" t="str">
            <v/>
          </cell>
          <cell r="C1029">
            <v>0</v>
          </cell>
          <cell r="D1029">
            <v>0</v>
          </cell>
        </row>
        <row r="1030">
          <cell r="A1030" t="str">
            <v/>
          </cell>
          <cell r="B1030" t="str">
            <v/>
          </cell>
          <cell r="C1030">
            <v>0</v>
          </cell>
          <cell r="D1030">
            <v>0</v>
          </cell>
        </row>
        <row r="1031">
          <cell r="A1031" t="str">
            <v/>
          </cell>
          <cell r="B1031" t="str">
            <v/>
          </cell>
          <cell r="C1031">
            <v>0</v>
          </cell>
          <cell r="D1031">
            <v>0</v>
          </cell>
        </row>
        <row r="1032">
          <cell r="A1032" t="str">
            <v/>
          </cell>
          <cell r="B1032" t="str">
            <v/>
          </cell>
          <cell r="C1032">
            <v>0</v>
          </cell>
          <cell r="D1032">
            <v>0</v>
          </cell>
        </row>
        <row r="1033">
          <cell r="A1033" t="str">
            <v/>
          </cell>
          <cell r="B1033" t="str">
            <v/>
          </cell>
          <cell r="C1033">
            <v>0</v>
          </cell>
          <cell r="D1033">
            <v>0</v>
          </cell>
        </row>
        <row r="1034">
          <cell r="A1034" t="str">
            <v/>
          </cell>
          <cell r="B1034" t="str">
            <v/>
          </cell>
          <cell r="C1034">
            <v>0</v>
          </cell>
          <cell r="D1034">
            <v>0</v>
          </cell>
        </row>
        <row r="1035">
          <cell r="A1035" t="str">
            <v/>
          </cell>
          <cell r="B1035" t="str">
            <v/>
          </cell>
          <cell r="C1035">
            <v>0</v>
          </cell>
          <cell r="D1035">
            <v>0</v>
          </cell>
        </row>
        <row r="1036">
          <cell r="A1036" t="str">
            <v/>
          </cell>
          <cell r="B1036" t="str">
            <v/>
          </cell>
          <cell r="C1036">
            <v>0</v>
          </cell>
          <cell r="D1036">
            <v>0</v>
          </cell>
        </row>
        <row r="1037">
          <cell r="A1037" t="str">
            <v/>
          </cell>
          <cell r="B1037" t="str">
            <v/>
          </cell>
          <cell r="C1037">
            <v>0</v>
          </cell>
          <cell r="D1037">
            <v>0</v>
          </cell>
        </row>
        <row r="1038">
          <cell r="A1038" t="str">
            <v/>
          </cell>
          <cell r="B1038" t="str">
            <v/>
          </cell>
          <cell r="C1038">
            <v>0</v>
          </cell>
          <cell r="D1038">
            <v>0</v>
          </cell>
        </row>
        <row r="1039">
          <cell r="A1039" t="str">
            <v/>
          </cell>
          <cell r="B1039" t="str">
            <v/>
          </cell>
          <cell r="C1039">
            <v>0</v>
          </cell>
          <cell r="D1039">
            <v>0</v>
          </cell>
        </row>
        <row r="1040">
          <cell r="A1040" t="str">
            <v/>
          </cell>
          <cell r="B1040" t="str">
            <v/>
          </cell>
          <cell r="C1040">
            <v>0</v>
          </cell>
          <cell r="D1040">
            <v>0</v>
          </cell>
        </row>
        <row r="1041">
          <cell r="A1041" t="str">
            <v/>
          </cell>
          <cell r="B1041" t="str">
            <v/>
          </cell>
          <cell r="C1041">
            <v>0</v>
          </cell>
          <cell r="D1041">
            <v>0</v>
          </cell>
        </row>
        <row r="1042">
          <cell r="A1042" t="str">
            <v/>
          </cell>
          <cell r="B1042" t="str">
            <v/>
          </cell>
          <cell r="C1042">
            <v>0</v>
          </cell>
          <cell r="D1042">
            <v>0</v>
          </cell>
        </row>
        <row r="1043">
          <cell r="A1043" t="str">
            <v/>
          </cell>
          <cell r="B1043" t="str">
            <v/>
          </cell>
          <cell r="C1043">
            <v>0</v>
          </cell>
          <cell r="D1043">
            <v>0</v>
          </cell>
        </row>
        <row r="1044">
          <cell r="A1044" t="str">
            <v/>
          </cell>
          <cell r="B1044" t="str">
            <v/>
          </cell>
          <cell r="C1044">
            <v>0</v>
          </cell>
          <cell r="D1044">
            <v>0</v>
          </cell>
        </row>
        <row r="1045">
          <cell r="A1045" t="str">
            <v/>
          </cell>
          <cell r="B1045" t="str">
            <v/>
          </cell>
          <cell r="C1045">
            <v>0</v>
          </cell>
          <cell r="D1045">
            <v>0</v>
          </cell>
        </row>
        <row r="1046">
          <cell r="A1046" t="str">
            <v/>
          </cell>
          <cell r="B1046" t="str">
            <v/>
          </cell>
          <cell r="C1046">
            <v>0</v>
          </cell>
          <cell r="D1046">
            <v>0</v>
          </cell>
        </row>
        <row r="1047">
          <cell r="A1047" t="str">
            <v/>
          </cell>
          <cell r="B1047" t="str">
            <v/>
          </cell>
          <cell r="C1047">
            <v>0</v>
          </cell>
          <cell r="D1047">
            <v>0</v>
          </cell>
        </row>
        <row r="1048">
          <cell r="A1048" t="str">
            <v/>
          </cell>
          <cell r="B1048" t="str">
            <v/>
          </cell>
          <cell r="C1048">
            <v>0</v>
          </cell>
          <cell r="D1048">
            <v>0</v>
          </cell>
        </row>
        <row r="1049">
          <cell r="A1049" t="str">
            <v/>
          </cell>
          <cell r="B1049" t="str">
            <v/>
          </cell>
          <cell r="C1049">
            <v>0</v>
          </cell>
          <cell r="D1049">
            <v>0</v>
          </cell>
        </row>
        <row r="1050">
          <cell r="A1050" t="str">
            <v/>
          </cell>
          <cell r="B1050" t="str">
            <v/>
          </cell>
          <cell r="C1050">
            <v>0</v>
          </cell>
          <cell r="D1050">
            <v>0</v>
          </cell>
        </row>
        <row r="1051">
          <cell r="A1051" t="str">
            <v/>
          </cell>
          <cell r="B1051" t="str">
            <v/>
          </cell>
          <cell r="C1051">
            <v>0</v>
          </cell>
          <cell r="D1051">
            <v>0</v>
          </cell>
        </row>
        <row r="1052">
          <cell r="A1052" t="str">
            <v/>
          </cell>
          <cell r="B1052" t="str">
            <v/>
          </cell>
          <cell r="C1052">
            <v>0</v>
          </cell>
          <cell r="D1052">
            <v>0</v>
          </cell>
        </row>
        <row r="1053">
          <cell r="A1053" t="str">
            <v/>
          </cell>
          <cell r="B1053" t="str">
            <v/>
          </cell>
          <cell r="C1053">
            <v>0</v>
          </cell>
          <cell r="D1053">
            <v>0</v>
          </cell>
        </row>
        <row r="1054">
          <cell r="A1054" t="str">
            <v/>
          </cell>
          <cell r="B1054" t="str">
            <v/>
          </cell>
          <cell r="C1054">
            <v>0</v>
          </cell>
          <cell r="D1054">
            <v>0</v>
          </cell>
        </row>
        <row r="1055">
          <cell r="A1055" t="str">
            <v/>
          </cell>
          <cell r="B1055" t="str">
            <v/>
          </cell>
          <cell r="C1055">
            <v>0</v>
          </cell>
          <cell r="D1055">
            <v>0</v>
          </cell>
        </row>
        <row r="1056">
          <cell r="A1056" t="str">
            <v/>
          </cell>
          <cell r="B1056" t="str">
            <v/>
          </cell>
          <cell r="C1056">
            <v>0</v>
          </cell>
          <cell r="D1056">
            <v>0</v>
          </cell>
        </row>
        <row r="1057">
          <cell r="A1057" t="str">
            <v/>
          </cell>
          <cell r="B1057" t="str">
            <v/>
          </cell>
          <cell r="C1057">
            <v>0</v>
          </cell>
          <cell r="D1057">
            <v>0</v>
          </cell>
        </row>
        <row r="1058">
          <cell r="A1058" t="str">
            <v/>
          </cell>
          <cell r="B1058" t="str">
            <v/>
          </cell>
          <cell r="C1058">
            <v>0</v>
          </cell>
          <cell r="D1058">
            <v>0</v>
          </cell>
        </row>
        <row r="1059">
          <cell r="A1059" t="str">
            <v/>
          </cell>
          <cell r="B1059" t="str">
            <v/>
          </cell>
          <cell r="C1059">
            <v>0</v>
          </cell>
          <cell r="D1059">
            <v>0</v>
          </cell>
        </row>
        <row r="1060">
          <cell r="A1060" t="str">
            <v/>
          </cell>
          <cell r="B1060" t="str">
            <v/>
          </cell>
          <cell r="C1060">
            <v>0</v>
          </cell>
          <cell r="D1060">
            <v>0</v>
          </cell>
        </row>
        <row r="1061">
          <cell r="A1061" t="str">
            <v/>
          </cell>
          <cell r="B1061" t="str">
            <v/>
          </cell>
          <cell r="C1061">
            <v>0</v>
          </cell>
          <cell r="D1061">
            <v>0</v>
          </cell>
        </row>
        <row r="1062">
          <cell r="A1062" t="str">
            <v/>
          </cell>
          <cell r="B1062" t="str">
            <v/>
          </cell>
          <cell r="C1062">
            <v>0</v>
          </cell>
          <cell r="D1062">
            <v>0</v>
          </cell>
        </row>
        <row r="1063">
          <cell r="A1063" t="str">
            <v/>
          </cell>
          <cell r="B1063" t="str">
            <v/>
          </cell>
          <cell r="C1063">
            <v>0</v>
          </cell>
          <cell r="D1063">
            <v>0</v>
          </cell>
        </row>
        <row r="1064">
          <cell r="A1064" t="str">
            <v/>
          </cell>
          <cell r="B1064" t="str">
            <v/>
          </cell>
          <cell r="C1064">
            <v>0</v>
          </cell>
          <cell r="D1064">
            <v>0</v>
          </cell>
        </row>
        <row r="1065">
          <cell r="A1065" t="str">
            <v/>
          </cell>
          <cell r="B1065" t="str">
            <v/>
          </cell>
          <cell r="C1065">
            <v>0</v>
          </cell>
          <cell r="D1065">
            <v>0</v>
          </cell>
        </row>
        <row r="1066">
          <cell r="A1066" t="str">
            <v/>
          </cell>
          <cell r="B1066" t="str">
            <v/>
          </cell>
          <cell r="C1066">
            <v>0</v>
          </cell>
          <cell r="D1066">
            <v>0</v>
          </cell>
        </row>
        <row r="1067">
          <cell r="A1067" t="str">
            <v/>
          </cell>
          <cell r="B1067" t="str">
            <v/>
          </cell>
          <cell r="C1067">
            <v>0</v>
          </cell>
          <cell r="D1067">
            <v>0</v>
          </cell>
        </row>
        <row r="1068">
          <cell r="A1068" t="str">
            <v/>
          </cell>
          <cell r="B1068" t="str">
            <v/>
          </cell>
          <cell r="C1068">
            <v>0</v>
          </cell>
          <cell r="D1068">
            <v>0</v>
          </cell>
        </row>
        <row r="1069">
          <cell r="A1069" t="str">
            <v/>
          </cell>
          <cell r="B1069" t="str">
            <v/>
          </cell>
          <cell r="C1069">
            <v>0</v>
          </cell>
          <cell r="D1069">
            <v>0</v>
          </cell>
        </row>
        <row r="1070">
          <cell r="A1070" t="str">
            <v/>
          </cell>
          <cell r="B1070" t="str">
            <v/>
          </cell>
          <cell r="C1070">
            <v>0</v>
          </cell>
          <cell r="D1070">
            <v>0</v>
          </cell>
        </row>
        <row r="1071">
          <cell r="A1071" t="str">
            <v/>
          </cell>
          <cell r="B1071" t="str">
            <v/>
          </cell>
          <cell r="C1071">
            <v>0</v>
          </cell>
          <cell r="D1071">
            <v>0</v>
          </cell>
        </row>
        <row r="1072">
          <cell r="A1072" t="str">
            <v/>
          </cell>
          <cell r="B1072" t="str">
            <v/>
          </cell>
          <cell r="C1072">
            <v>0</v>
          </cell>
          <cell r="D1072">
            <v>0</v>
          </cell>
        </row>
        <row r="1073">
          <cell r="A1073" t="str">
            <v/>
          </cell>
          <cell r="B1073" t="str">
            <v/>
          </cell>
          <cell r="C1073">
            <v>0</v>
          </cell>
          <cell r="D1073">
            <v>0</v>
          </cell>
        </row>
        <row r="1074">
          <cell r="A1074" t="str">
            <v/>
          </cell>
          <cell r="B1074" t="str">
            <v/>
          </cell>
          <cell r="C1074">
            <v>0</v>
          </cell>
          <cell r="D1074">
            <v>0</v>
          </cell>
        </row>
        <row r="1075">
          <cell r="A1075" t="str">
            <v/>
          </cell>
          <cell r="B1075" t="str">
            <v/>
          </cell>
          <cell r="C1075">
            <v>0</v>
          </cell>
          <cell r="D1075">
            <v>0</v>
          </cell>
        </row>
        <row r="1076">
          <cell r="A1076" t="str">
            <v/>
          </cell>
          <cell r="B1076" t="str">
            <v/>
          </cell>
          <cell r="C1076">
            <v>0</v>
          </cell>
          <cell r="D1076">
            <v>0</v>
          </cell>
        </row>
        <row r="1077">
          <cell r="A1077" t="str">
            <v/>
          </cell>
          <cell r="B1077" t="str">
            <v/>
          </cell>
          <cell r="C1077">
            <v>0</v>
          </cell>
          <cell r="D1077">
            <v>0</v>
          </cell>
        </row>
        <row r="1078">
          <cell r="A1078" t="str">
            <v/>
          </cell>
          <cell r="B1078" t="str">
            <v/>
          </cell>
          <cell r="C1078">
            <v>0</v>
          </cell>
          <cell r="D1078">
            <v>0</v>
          </cell>
        </row>
        <row r="1079">
          <cell r="A1079" t="str">
            <v/>
          </cell>
          <cell r="B1079" t="str">
            <v/>
          </cell>
          <cell r="C1079">
            <v>0</v>
          </cell>
          <cell r="D1079">
            <v>0</v>
          </cell>
        </row>
        <row r="1080">
          <cell r="A1080" t="str">
            <v/>
          </cell>
          <cell r="B1080" t="str">
            <v/>
          </cell>
          <cell r="C1080">
            <v>0</v>
          </cell>
          <cell r="D1080">
            <v>0</v>
          </cell>
        </row>
        <row r="1081">
          <cell r="A1081" t="str">
            <v/>
          </cell>
          <cell r="B1081" t="str">
            <v/>
          </cell>
          <cell r="C1081">
            <v>0</v>
          </cell>
          <cell r="D1081">
            <v>0</v>
          </cell>
        </row>
        <row r="1082">
          <cell r="A1082" t="str">
            <v/>
          </cell>
          <cell r="B1082" t="str">
            <v/>
          </cell>
          <cell r="C1082">
            <v>0</v>
          </cell>
          <cell r="D1082">
            <v>0</v>
          </cell>
        </row>
        <row r="1083">
          <cell r="A1083" t="str">
            <v/>
          </cell>
          <cell r="B1083" t="str">
            <v/>
          </cell>
          <cell r="C1083">
            <v>0</v>
          </cell>
          <cell r="D1083">
            <v>0</v>
          </cell>
        </row>
        <row r="1084">
          <cell r="A1084" t="str">
            <v/>
          </cell>
          <cell r="B1084" t="str">
            <v/>
          </cell>
          <cell r="C1084">
            <v>0</v>
          </cell>
          <cell r="D1084">
            <v>0</v>
          </cell>
        </row>
        <row r="1085">
          <cell r="A1085" t="str">
            <v/>
          </cell>
          <cell r="B1085" t="str">
            <v/>
          </cell>
          <cell r="C1085">
            <v>0</v>
          </cell>
          <cell r="D1085">
            <v>0</v>
          </cell>
        </row>
        <row r="1086">
          <cell r="A1086" t="str">
            <v/>
          </cell>
          <cell r="B1086" t="str">
            <v/>
          </cell>
          <cell r="C1086">
            <v>0</v>
          </cell>
          <cell r="D1086">
            <v>0</v>
          </cell>
        </row>
        <row r="1087">
          <cell r="A1087" t="str">
            <v/>
          </cell>
          <cell r="B1087" t="str">
            <v/>
          </cell>
          <cell r="C1087">
            <v>0</v>
          </cell>
          <cell r="D1087">
            <v>0</v>
          </cell>
        </row>
        <row r="1088">
          <cell r="A1088" t="str">
            <v/>
          </cell>
          <cell r="B1088" t="str">
            <v/>
          </cell>
          <cell r="C1088">
            <v>0</v>
          </cell>
          <cell r="D1088">
            <v>0</v>
          </cell>
        </row>
        <row r="1089">
          <cell r="A1089" t="str">
            <v/>
          </cell>
          <cell r="B1089" t="str">
            <v/>
          </cell>
          <cell r="C1089">
            <v>0</v>
          </cell>
          <cell r="D1089">
            <v>0</v>
          </cell>
        </row>
        <row r="1090">
          <cell r="A1090" t="str">
            <v/>
          </cell>
          <cell r="B1090" t="str">
            <v/>
          </cell>
          <cell r="C1090">
            <v>0</v>
          </cell>
          <cell r="D1090">
            <v>0</v>
          </cell>
        </row>
        <row r="1091">
          <cell r="A1091" t="str">
            <v/>
          </cell>
          <cell r="B1091" t="str">
            <v/>
          </cell>
          <cell r="C1091">
            <v>0</v>
          </cell>
          <cell r="D1091">
            <v>0</v>
          </cell>
        </row>
        <row r="1092">
          <cell r="A1092" t="str">
            <v/>
          </cell>
          <cell r="B1092" t="str">
            <v/>
          </cell>
          <cell r="C1092">
            <v>0</v>
          </cell>
          <cell r="D1092">
            <v>0</v>
          </cell>
        </row>
        <row r="1093">
          <cell r="A1093" t="str">
            <v/>
          </cell>
          <cell r="B1093" t="str">
            <v/>
          </cell>
          <cell r="C1093">
            <v>0</v>
          </cell>
          <cell r="D1093">
            <v>0</v>
          </cell>
        </row>
        <row r="1094">
          <cell r="A1094" t="str">
            <v/>
          </cell>
          <cell r="B1094" t="str">
            <v/>
          </cell>
          <cell r="C1094">
            <v>0</v>
          </cell>
          <cell r="D1094">
            <v>0</v>
          </cell>
        </row>
        <row r="1095">
          <cell r="A1095" t="str">
            <v/>
          </cell>
          <cell r="B1095" t="str">
            <v/>
          </cell>
          <cell r="C1095">
            <v>0</v>
          </cell>
          <cell r="D1095">
            <v>0</v>
          </cell>
        </row>
        <row r="1096">
          <cell r="A1096" t="str">
            <v/>
          </cell>
          <cell r="B1096" t="str">
            <v/>
          </cell>
          <cell r="C1096">
            <v>0</v>
          </cell>
          <cell r="D1096">
            <v>0</v>
          </cell>
        </row>
        <row r="1097">
          <cell r="A1097" t="str">
            <v/>
          </cell>
          <cell r="B1097" t="str">
            <v/>
          </cell>
          <cell r="C1097">
            <v>0</v>
          </cell>
          <cell r="D1097">
            <v>0</v>
          </cell>
        </row>
        <row r="1098">
          <cell r="A1098" t="str">
            <v/>
          </cell>
          <cell r="B1098" t="str">
            <v/>
          </cell>
          <cell r="C1098">
            <v>0</v>
          </cell>
          <cell r="D1098">
            <v>0</v>
          </cell>
        </row>
        <row r="1099">
          <cell r="A1099" t="str">
            <v/>
          </cell>
          <cell r="B1099" t="str">
            <v/>
          </cell>
          <cell r="C1099">
            <v>0</v>
          </cell>
          <cell r="D1099">
            <v>0</v>
          </cell>
        </row>
        <row r="1100">
          <cell r="A1100" t="str">
            <v/>
          </cell>
          <cell r="B1100" t="str">
            <v/>
          </cell>
          <cell r="C1100">
            <v>0</v>
          </cell>
          <cell r="D1100">
            <v>0</v>
          </cell>
        </row>
        <row r="1101">
          <cell r="A1101" t="str">
            <v/>
          </cell>
          <cell r="B1101" t="str">
            <v/>
          </cell>
          <cell r="C1101">
            <v>0</v>
          </cell>
          <cell r="D1101">
            <v>0</v>
          </cell>
        </row>
        <row r="1102">
          <cell r="A1102" t="str">
            <v/>
          </cell>
          <cell r="B1102" t="str">
            <v/>
          </cell>
          <cell r="C1102">
            <v>0</v>
          </cell>
          <cell r="D1102">
            <v>0</v>
          </cell>
        </row>
        <row r="1103">
          <cell r="A1103" t="str">
            <v/>
          </cell>
          <cell r="B1103" t="str">
            <v/>
          </cell>
          <cell r="C1103">
            <v>0</v>
          </cell>
          <cell r="D1103">
            <v>0</v>
          </cell>
        </row>
        <row r="1104">
          <cell r="A1104" t="str">
            <v/>
          </cell>
          <cell r="B1104" t="str">
            <v/>
          </cell>
          <cell r="C1104">
            <v>0</v>
          </cell>
          <cell r="D1104">
            <v>0</v>
          </cell>
        </row>
        <row r="1105">
          <cell r="A1105" t="str">
            <v/>
          </cell>
          <cell r="B1105" t="str">
            <v/>
          </cell>
          <cell r="C1105">
            <v>0</v>
          </cell>
          <cell r="D1105">
            <v>0</v>
          </cell>
        </row>
        <row r="1106">
          <cell r="A1106" t="str">
            <v/>
          </cell>
          <cell r="B1106" t="str">
            <v/>
          </cell>
          <cell r="C1106">
            <v>0</v>
          </cell>
          <cell r="D1106">
            <v>0</v>
          </cell>
        </row>
        <row r="1107">
          <cell r="A1107" t="str">
            <v/>
          </cell>
          <cell r="B1107" t="str">
            <v/>
          </cell>
          <cell r="C1107">
            <v>0</v>
          </cell>
          <cell r="D1107">
            <v>0</v>
          </cell>
        </row>
        <row r="1108">
          <cell r="A1108" t="str">
            <v/>
          </cell>
          <cell r="B1108" t="str">
            <v/>
          </cell>
          <cell r="C1108">
            <v>0</v>
          </cell>
          <cell r="D1108">
            <v>0</v>
          </cell>
        </row>
        <row r="1109">
          <cell r="A1109" t="str">
            <v/>
          </cell>
          <cell r="B1109" t="str">
            <v/>
          </cell>
          <cell r="C1109">
            <v>0</v>
          </cell>
          <cell r="D1109">
            <v>0</v>
          </cell>
        </row>
        <row r="1110">
          <cell r="A1110" t="str">
            <v/>
          </cell>
          <cell r="B1110" t="str">
            <v/>
          </cell>
          <cell r="C1110">
            <v>0</v>
          </cell>
          <cell r="D1110">
            <v>0</v>
          </cell>
        </row>
        <row r="1111">
          <cell r="A1111" t="str">
            <v/>
          </cell>
          <cell r="B1111" t="str">
            <v/>
          </cell>
          <cell r="C1111">
            <v>0</v>
          </cell>
          <cell r="D1111">
            <v>0</v>
          </cell>
        </row>
        <row r="1112">
          <cell r="A1112" t="str">
            <v/>
          </cell>
          <cell r="B1112" t="str">
            <v/>
          </cell>
          <cell r="C1112">
            <v>0</v>
          </cell>
          <cell r="D1112">
            <v>0</v>
          </cell>
        </row>
        <row r="1113">
          <cell r="A1113" t="str">
            <v/>
          </cell>
          <cell r="B1113" t="str">
            <v/>
          </cell>
          <cell r="C1113">
            <v>0</v>
          </cell>
          <cell r="D1113">
            <v>0</v>
          </cell>
        </row>
        <row r="1114">
          <cell r="A1114" t="str">
            <v/>
          </cell>
          <cell r="B1114" t="str">
            <v/>
          </cell>
          <cell r="C1114">
            <v>0</v>
          </cell>
          <cell r="D1114">
            <v>0</v>
          </cell>
        </row>
        <row r="1115">
          <cell r="A1115" t="str">
            <v/>
          </cell>
          <cell r="B1115" t="str">
            <v/>
          </cell>
          <cell r="C1115">
            <v>0</v>
          </cell>
          <cell r="D1115">
            <v>0</v>
          </cell>
        </row>
        <row r="1116">
          <cell r="A1116" t="str">
            <v/>
          </cell>
          <cell r="B1116" t="str">
            <v/>
          </cell>
          <cell r="C1116">
            <v>0</v>
          </cell>
          <cell r="D1116">
            <v>0</v>
          </cell>
        </row>
        <row r="1117">
          <cell r="A1117" t="str">
            <v/>
          </cell>
          <cell r="B1117" t="str">
            <v/>
          </cell>
          <cell r="C1117">
            <v>0</v>
          </cell>
          <cell r="D1117">
            <v>0</v>
          </cell>
        </row>
        <row r="1118">
          <cell r="A1118" t="str">
            <v/>
          </cell>
          <cell r="B1118" t="str">
            <v/>
          </cell>
          <cell r="C1118">
            <v>0</v>
          </cell>
          <cell r="D1118">
            <v>0</v>
          </cell>
        </row>
        <row r="1119">
          <cell r="A1119" t="str">
            <v/>
          </cell>
          <cell r="B1119" t="str">
            <v/>
          </cell>
          <cell r="C1119">
            <v>0</v>
          </cell>
          <cell r="D1119">
            <v>0</v>
          </cell>
        </row>
        <row r="1120">
          <cell r="A1120" t="str">
            <v/>
          </cell>
          <cell r="B1120" t="str">
            <v/>
          </cell>
          <cell r="C1120">
            <v>0</v>
          </cell>
          <cell r="D1120">
            <v>0</v>
          </cell>
        </row>
        <row r="1121">
          <cell r="A1121" t="str">
            <v/>
          </cell>
          <cell r="B1121" t="str">
            <v/>
          </cell>
          <cell r="C1121">
            <v>0</v>
          </cell>
          <cell r="D1121">
            <v>0</v>
          </cell>
        </row>
        <row r="1122">
          <cell r="A1122" t="str">
            <v/>
          </cell>
          <cell r="B1122" t="str">
            <v/>
          </cell>
          <cell r="C1122">
            <v>0</v>
          </cell>
          <cell r="D1122">
            <v>0</v>
          </cell>
        </row>
        <row r="1123">
          <cell r="A1123" t="str">
            <v/>
          </cell>
          <cell r="B1123" t="str">
            <v/>
          </cell>
          <cell r="C1123">
            <v>0</v>
          </cell>
          <cell r="D1123">
            <v>0</v>
          </cell>
        </row>
        <row r="1124">
          <cell r="A1124" t="str">
            <v/>
          </cell>
          <cell r="B1124" t="str">
            <v/>
          </cell>
          <cell r="C1124">
            <v>0</v>
          </cell>
          <cell r="D1124">
            <v>0</v>
          </cell>
        </row>
        <row r="1125">
          <cell r="A1125" t="str">
            <v/>
          </cell>
          <cell r="B1125" t="str">
            <v/>
          </cell>
          <cell r="C1125">
            <v>0</v>
          </cell>
          <cell r="D1125">
            <v>0</v>
          </cell>
        </row>
        <row r="1126">
          <cell r="A1126" t="str">
            <v/>
          </cell>
          <cell r="B1126" t="str">
            <v/>
          </cell>
          <cell r="C1126">
            <v>0</v>
          </cell>
          <cell r="D1126">
            <v>0</v>
          </cell>
        </row>
        <row r="1127">
          <cell r="A1127" t="str">
            <v/>
          </cell>
          <cell r="B1127" t="str">
            <v/>
          </cell>
          <cell r="C1127">
            <v>0</v>
          </cell>
          <cell r="D1127">
            <v>0</v>
          </cell>
        </row>
        <row r="1128">
          <cell r="A1128" t="str">
            <v/>
          </cell>
          <cell r="B1128" t="str">
            <v/>
          </cell>
          <cell r="C1128">
            <v>0</v>
          </cell>
          <cell r="D1128">
            <v>0</v>
          </cell>
        </row>
        <row r="1129">
          <cell r="A1129" t="str">
            <v/>
          </cell>
          <cell r="B1129" t="str">
            <v/>
          </cell>
          <cell r="C1129">
            <v>0</v>
          </cell>
          <cell r="D1129">
            <v>0</v>
          </cell>
        </row>
        <row r="1130">
          <cell r="A1130" t="str">
            <v/>
          </cell>
          <cell r="B1130" t="str">
            <v/>
          </cell>
          <cell r="C1130">
            <v>0</v>
          </cell>
          <cell r="D1130">
            <v>0</v>
          </cell>
        </row>
        <row r="1131">
          <cell r="A1131" t="str">
            <v/>
          </cell>
          <cell r="B1131" t="str">
            <v/>
          </cell>
          <cell r="C1131">
            <v>0</v>
          </cell>
          <cell r="D1131">
            <v>0</v>
          </cell>
        </row>
        <row r="1132">
          <cell r="A1132" t="str">
            <v/>
          </cell>
          <cell r="B1132" t="str">
            <v/>
          </cell>
          <cell r="C1132">
            <v>0</v>
          </cell>
          <cell r="D1132">
            <v>0</v>
          </cell>
        </row>
        <row r="1133">
          <cell r="A1133" t="str">
            <v/>
          </cell>
          <cell r="B1133" t="str">
            <v/>
          </cell>
          <cell r="C1133">
            <v>0</v>
          </cell>
          <cell r="D1133">
            <v>0</v>
          </cell>
        </row>
        <row r="1134">
          <cell r="A1134" t="str">
            <v/>
          </cell>
          <cell r="B1134" t="str">
            <v/>
          </cell>
          <cell r="C1134">
            <v>0</v>
          </cell>
          <cell r="D1134">
            <v>0</v>
          </cell>
        </row>
        <row r="1135">
          <cell r="A1135" t="str">
            <v/>
          </cell>
          <cell r="B1135" t="str">
            <v/>
          </cell>
          <cell r="C1135">
            <v>0</v>
          </cell>
          <cell r="D1135">
            <v>0</v>
          </cell>
        </row>
        <row r="1136">
          <cell r="A1136" t="str">
            <v/>
          </cell>
          <cell r="B1136" t="str">
            <v/>
          </cell>
          <cell r="C1136">
            <v>0</v>
          </cell>
          <cell r="D1136">
            <v>0</v>
          </cell>
        </row>
        <row r="1137">
          <cell r="A1137" t="str">
            <v/>
          </cell>
          <cell r="B1137" t="str">
            <v/>
          </cell>
          <cell r="C1137">
            <v>0</v>
          </cell>
          <cell r="D1137">
            <v>0</v>
          </cell>
        </row>
        <row r="1138">
          <cell r="A1138" t="str">
            <v/>
          </cell>
          <cell r="B1138" t="str">
            <v/>
          </cell>
          <cell r="C1138">
            <v>0</v>
          </cell>
          <cell r="D1138">
            <v>0</v>
          </cell>
        </row>
        <row r="1139">
          <cell r="A1139" t="str">
            <v/>
          </cell>
          <cell r="B1139" t="str">
            <v/>
          </cell>
          <cell r="C1139">
            <v>0</v>
          </cell>
          <cell r="D1139">
            <v>0</v>
          </cell>
        </row>
        <row r="1140">
          <cell r="A1140" t="str">
            <v/>
          </cell>
          <cell r="B1140" t="str">
            <v/>
          </cell>
          <cell r="C1140">
            <v>0</v>
          </cell>
          <cell r="D1140">
            <v>0</v>
          </cell>
        </row>
        <row r="1141">
          <cell r="A1141" t="str">
            <v/>
          </cell>
          <cell r="B1141" t="str">
            <v/>
          </cell>
          <cell r="C1141">
            <v>0</v>
          </cell>
          <cell r="D1141">
            <v>0</v>
          </cell>
        </row>
        <row r="1142">
          <cell r="A1142" t="str">
            <v/>
          </cell>
          <cell r="B1142" t="str">
            <v/>
          </cell>
          <cell r="C1142">
            <v>0</v>
          </cell>
          <cell r="D1142">
            <v>0</v>
          </cell>
        </row>
        <row r="1143">
          <cell r="A1143" t="str">
            <v/>
          </cell>
          <cell r="B1143" t="str">
            <v/>
          </cell>
          <cell r="C1143">
            <v>0</v>
          </cell>
          <cell r="D1143">
            <v>0</v>
          </cell>
        </row>
        <row r="1144">
          <cell r="A1144" t="str">
            <v/>
          </cell>
          <cell r="B1144" t="str">
            <v/>
          </cell>
          <cell r="C1144">
            <v>0</v>
          </cell>
          <cell r="D1144">
            <v>0</v>
          </cell>
        </row>
        <row r="1145">
          <cell r="A1145" t="str">
            <v/>
          </cell>
          <cell r="B1145" t="str">
            <v/>
          </cell>
          <cell r="C1145">
            <v>0</v>
          </cell>
          <cell r="D1145">
            <v>0</v>
          </cell>
        </row>
        <row r="1146">
          <cell r="A1146" t="str">
            <v/>
          </cell>
          <cell r="B1146" t="str">
            <v/>
          </cell>
          <cell r="C1146">
            <v>0</v>
          </cell>
          <cell r="D1146">
            <v>0</v>
          </cell>
        </row>
        <row r="1147">
          <cell r="A1147" t="str">
            <v/>
          </cell>
          <cell r="B1147" t="str">
            <v/>
          </cell>
          <cell r="C1147">
            <v>0</v>
          </cell>
          <cell r="D1147">
            <v>0</v>
          </cell>
        </row>
        <row r="1148">
          <cell r="A1148" t="str">
            <v/>
          </cell>
          <cell r="B1148" t="str">
            <v/>
          </cell>
          <cell r="C1148">
            <v>0</v>
          </cell>
          <cell r="D1148">
            <v>0</v>
          </cell>
        </row>
        <row r="1149">
          <cell r="A1149" t="str">
            <v/>
          </cell>
          <cell r="B1149" t="str">
            <v/>
          </cell>
          <cell r="C1149">
            <v>0</v>
          </cell>
          <cell r="D1149">
            <v>0</v>
          </cell>
        </row>
        <row r="1150">
          <cell r="A1150" t="str">
            <v/>
          </cell>
          <cell r="B1150" t="str">
            <v/>
          </cell>
          <cell r="C1150">
            <v>0</v>
          </cell>
          <cell r="D1150">
            <v>0</v>
          </cell>
        </row>
        <row r="1151">
          <cell r="A1151" t="str">
            <v/>
          </cell>
          <cell r="B1151" t="str">
            <v/>
          </cell>
          <cell r="C1151">
            <v>0</v>
          </cell>
          <cell r="D1151">
            <v>0</v>
          </cell>
        </row>
        <row r="1152">
          <cell r="A1152" t="str">
            <v/>
          </cell>
          <cell r="B1152" t="str">
            <v/>
          </cell>
          <cell r="C1152">
            <v>0</v>
          </cell>
          <cell r="D1152">
            <v>0</v>
          </cell>
        </row>
        <row r="1153">
          <cell r="A1153" t="str">
            <v/>
          </cell>
          <cell r="B1153" t="str">
            <v/>
          </cell>
          <cell r="C1153">
            <v>0</v>
          </cell>
          <cell r="D1153">
            <v>0</v>
          </cell>
        </row>
        <row r="1154">
          <cell r="A1154" t="str">
            <v/>
          </cell>
          <cell r="B1154" t="str">
            <v/>
          </cell>
          <cell r="C1154">
            <v>0</v>
          </cell>
          <cell r="D1154">
            <v>0</v>
          </cell>
        </row>
        <row r="1155">
          <cell r="A1155" t="str">
            <v/>
          </cell>
          <cell r="B1155" t="str">
            <v/>
          </cell>
          <cell r="C1155">
            <v>0</v>
          </cell>
          <cell r="D1155">
            <v>0</v>
          </cell>
        </row>
        <row r="1156">
          <cell r="A1156" t="str">
            <v/>
          </cell>
          <cell r="B1156" t="str">
            <v/>
          </cell>
          <cell r="C1156">
            <v>0</v>
          </cell>
          <cell r="D1156">
            <v>0</v>
          </cell>
        </row>
        <row r="1157">
          <cell r="A1157" t="str">
            <v/>
          </cell>
          <cell r="B1157" t="str">
            <v/>
          </cell>
          <cell r="C1157">
            <v>0</v>
          </cell>
          <cell r="D1157">
            <v>0</v>
          </cell>
        </row>
        <row r="1158">
          <cell r="A1158" t="str">
            <v/>
          </cell>
          <cell r="B1158" t="str">
            <v/>
          </cell>
          <cell r="C1158">
            <v>0</v>
          </cell>
          <cell r="D1158">
            <v>0</v>
          </cell>
        </row>
        <row r="1159">
          <cell r="A1159" t="str">
            <v/>
          </cell>
          <cell r="B1159" t="str">
            <v/>
          </cell>
          <cell r="C1159">
            <v>0</v>
          </cell>
          <cell r="D1159">
            <v>0</v>
          </cell>
        </row>
        <row r="1160">
          <cell r="A1160" t="str">
            <v/>
          </cell>
          <cell r="B1160" t="str">
            <v/>
          </cell>
          <cell r="C1160">
            <v>0</v>
          </cell>
          <cell r="D1160">
            <v>0</v>
          </cell>
        </row>
        <row r="1161">
          <cell r="A1161" t="str">
            <v/>
          </cell>
          <cell r="B1161" t="str">
            <v/>
          </cell>
          <cell r="C1161">
            <v>0</v>
          </cell>
          <cell r="D1161">
            <v>0</v>
          </cell>
        </row>
        <row r="1162">
          <cell r="A1162" t="str">
            <v/>
          </cell>
          <cell r="B1162" t="str">
            <v/>
          </cell>
          <cell r="C1162">
            <v>0</v>
          </cell>
          <cell r="D1162">
            <v>0</v>
          </cell>
        </row>
        <row r="1163">
          <cell r="A1163" t="str">
            <v/>
          </cell>
          <cell r="B1163" t="str">
            <v/>
          </cell>
          <cell r="C1163">
            <v>0</v>
          </cell>
          <cell r="D1163">
            <v>0</v>
          </cell>
        </row>
        <row r="1164">
          <cell r="A1164" t="str">
            <v/>
          </cell>
          <cell r="B1164" t="str">
            <v/>
          </cell>
          <cell r="C1164">
            <v>0</v>
          </cell>
          <cell r="D1164">
            <v>0</v>
          </cell>
        </row>
        <row r="1165">
          <cell r="A1165" t="str">
            <v/>
          </cell>
          <cell r="B1165" t="str">
            <v/>
          </cell>
          <cell r="C1165">
            <v>0</v>
          </cell>
          <cell r="D1165">
            <v>0</v>
          </cell>
        </row>
        <row r="1166">
          <cell r="A1166" t="str">
            <v/>
          </cell>
          <cell r="B1166" t="str">
            <v/>
          </cell>
          <cell r="C1166">
            <v>0</v>
          </cell>
          <cell r="D1166">
            <v>0</v>
          </cell>
        </row>
        <row r="1167">
          <cell r="A1167" t="str">
            <v/>
          </cell>
          <cell r="B1167" t="str">
            <v/>
          </cell>
          <cell r="C1167">
            <v>0</v>
          </cell>
          <cell r="D1167">
            <v>0</v>
          </cell>
        </row>
        <row r="1168">
          <cell r="A1168" t="str">
            <v/>
          </cell>
          <cell r="B1168" t="str">
            <v/>
          </cell>
          <cell r="C1168">
            <v>0</v>
          </cell>
          <cell r="D1168">
            <v>0</v>
          </cell>
        </row>
        <row r="1169">
          <cell r="A1169" t="str">
            <v/>
          </cell>
          <cell r="B1169" t="str">
            <v/>
          </cell>
          <cell r="C1169">
            <v>0</v>
          </cell>
          <cell r="D1169">
            <v>0</v>
          </cell>
        </row>
        <row r="1170">
          <cell r="A1170" t="str">
            <v/>
          </cell>
          <cell r="B1170" t="str">
            <v/>
          </cell>
          <cell r="C1170">
            <v>0</v>
          </cell>
          <cell r="D1170">
            <v>0</v>
          </cell>
        </row>
        <row r="1171">
          <cell r="A1171" t="str">
            <v/>
          </cell>
          <cell r="B1171" t="str">
            <v/>
          </cell>
          <cell r="C1171">
            <v>0</v>
          </cell>
          <cell r="D1171">
            <v>0</v>
          </cell>
        </row>
        <row r="1172">
          <cell r="A1172" t="str">
            <v/>
          </cell>
          <cell r="B1172" t="str">
            <v/>
          </cell>
          <cell r="C1172">
            <v>0</v>
          </cell>
          <cell r="D1172">
            <v>0</v>
          </cell>
        </row>
        <row r="1173">
          <cell r="A1173" t="str">
            <v/>
          </cell>
          <cell r="B1173" t="str">
            <v/>
          </cell>
          <cell r="C1173">
            <v>0</v>
          </cell>
          <cell r="D1173">
            <v>0</v>
          </cell>
        </row>
        <row r="1174">
          <cell r="A1174" t="str">
            <v/>
          </cell>
          <cell r="B1174" t="str">
            <v/>
          </cell>
          <cell r="C1174">
            <v>0</v>
          </cell>
          <cell r="D1174">
            <v>0</v>
          </cell>
        </row>
        <row r="1175">
          <cell r="A1175" t="str">
            <v/>
          </cell>
          <cell r="B1175" t="str">
            <v/>
          </cell>
          <cell r="C1175">
            <v>0</v>
          </cell>
          <cell r="D1175">
            <v>0</v>
          </cell>
        </row>
        <row r="1176">
          <cell r="A1176" t="str">
            <v/>
          </cell>
          <cell r="B1176" t="str">
            <v/>
          </cell>
          <cell r="C1176">
            <v>0</v>
          </cell>
          <cell r="D1176">
            <v>0</v>
          </cell>
        </row>
        <row r="1177">
          <cell r="A1177" t="str">
            <v/>
          </cell>
          <cell r="B1177" t="str">
            <v/>
          </cell>
          <cell r="C1177">
            <v>0</v>
          </cell>
          <cell r="D1177">
            <v>0</v>
          </cell>
        </row>
        <row r="1178">
          <cell r="A1178" t="str">
            <v/>
          </cell>
          <cell r="B1178" t="str">
            <v/>
          </cell>
          <cell r="C1178">
            <v>0</v>
          </cell>
          <cell r="D1178">
            <v>0</v>
          </cell>
        </row>
        <row r="1179">
          <cell r="A1179" t="str">
            <v/>
          </cell>
          <cell r="B1179" t="str">
            <v/>
          </cell>
          <cell r="C1179">
            <v>0</v>
          </cell>
          <cell r="D1179">
            <v>0</v>
          </cell>
        </row>
        <row r="1180">
          <cell r="A1180" t="str">
            <v/>
          </cell>
          <cell r="B1180" t="str">
            <v/>
          </cell>
          <cell r="C1180">
            <v>0</v>
          </cell>
          <cell r="D1180">
            <v>0</v>
          </cell>
        </row>
        <row r="1181">
          <cell r="A1181" t="str">
            <v/>
          </cell>
          <cell r="B1181" t="str">
            <v/>
          </cell>
          <cell r="C1181">
            <v>0</v>
          </cell>
          <cell r="D1181">
            <v>0</v>
          </cell>
        </row>
        <row r="1182">
          <cell r="A1182" t="str">
            <v/>
          </cell>
          <cell r="B1182" t="str">
            <v/>
          </cell>
          <cell r="C1182">
            <v>0</v>
          </cell>
          <cell r="D1182">
            <v>0</v>
          </cell>
        </row>
        <row r="1183">
          <cell r="A1183" t="str">
            <v/>
          </cell>
          <cell r="B1183" t="str">
            <v/>
          </cell>
          <cell r="C1183">
            <v>0</v>
          </cell>
          <cell r="D1183">
            <v>0</v>
          </cell>
        </row>
        <row r="1184">
          <cell r="A1184" t="str">
            <v/>
          </cell>
          <cell r="B1184" t="str">
            <v/>
          </cell>
          <cell r="C1184">
            <v>0</v>
          </cell>
          <cell r="D1184">
            <v>0</v>
          </cell>
        </row>
        <row r="1185">
          <cell r="A1185" t="str">
            <v/>
          </cell>
          <cell r="B1185" t="str">
            <v/>
          </cell>
          <cell r="C1185">
            <v>0</v>
          </cell>
          <cell r="D1185">
            <v>0</v>
          </cell>
        </row>
        <row r="1186">
          <cell r="A1186" t="str">
            <v/>
          </cell>
          <cell r="B1186" t="str">
            <v/>
          </cell>
          <cell r="C1186">
            <v>0</v>
          </cell>
          <cell r="D1186">
            <v>0</v>
          </cell>
        </row>
        <row r="1187">
          <cell r="A1187" t="str">
            <v/>
          </cell>
          <cell r="B1187" t="str">
            <v/>
          </cell>
          <cell r="C1187">
            <v>0</v>
          </cell>
          <cell r="D1187">
            <v>0</v>
          </cell>
        </row>
        <row r="1188">
          <cell r="A1188" t="str">
            <v/>
          </cell>
          <cell r="B1188" t="str">
            <v/>
          </cell>
          <cell r="C1188">
            <v>0</v>
          </cell>
          <cell r="D1188">
            <v>0</v>
          </cell>
        </row>
        <row r="1189">
          <cell r="A1189" t="str">
            <v/>
          </cell>
          <cell r="B1189" t="str">
            <v/>
          </cell>
          <cell r="C1189">
            <v>0</v>
          </cell>
          <cell r="D1189">
            <v>0</v>
          </cell>
        </row>
        <row r="1190">
          <cell r="A1190" t="str">
            <v/>
          </cell>
          <cell r="B1190" t="str">
            <v/>
          </cell>
          <cell r="C1190">
            <v>0</v>
          </cell>
          <cell r="D1190">
            <v>0</v>
          </cell>
        </row>
        <row r="1191">
          <cell r="A1191" t="str">
            <v/>
          </cell>
          <cell r="B1191" t="str">
            <v/>
          </cell>
          <cell r="C1191">
            <v>0</v>
          </cell>
          <cell r="D1191">
            <v>0</v>
          </cell>
        </row>
        <row r="1192">
          <cell r="A1192" t="str">
            <v/>
          </cell>
          <cell r="B1192" t="str">
            <v/>
          </cell>
          <cell r="C1192">
            <v>0</v>
          </cell>
          <cell r="D1192">
            <v>0</v>
          </cell>
        </row>
        <row r="1193">
          <cell r="A1193" t="str">
            <v/>
          </cell>
          <cell r="B1193" t="str">
            <v/>
          </cell>
          <cell r="C1193">
            <v>0</v>
          </cell>
          <cell r="D1193">
            <v>0</v>
          </cell>
        </row>
        <row r="1194">
          <cell r="A1194" t="str">
            <v/>
          </cell>
          <cell r="B1194" t="str">
            <v/>
          </cell>
          <cell r="C1194">
            <v>0</v>
          </cell>
          <cell r="D1194">
            <v>0</v>
          </cell>
        </row>
        <row r="1195">
          <cell r="A1195" t="str">
            <v/>
          </cell>
          <cell r="B1195" t="str">
            <v/>
          </cell>
          <cell r="C1195">
            <v>0</v>
          </cell>
          <cell r="D1195">
            <v>0</v>
          </cell>
        </row>
        <row r="1196">
          <cell r="A1196" t="str">
            <v/>
          </cell>
          <cell r="B1196" t="str">
            <v/>
          </cell>
          <cell r="C1196">
            <v>0</v>
          </cell>
          <cell r="D1196">
            <v>0</v>
          </cell>
        </row>
        <row r="1197">
          <cell r="A1197" t="str">
            <v/>
          </cell>
          <cell r="B1197" t="str">
            <v/>
          </cell>
          <cell r="C1197">
            <v>0</v>
          </cell>
          <cell r="D1197">
            <v>0</v>
          </cell>
        </row>
        <row r="1198">
          <cell r="A1198" t="str">
            <v/>
          </cell>
          <cell r="B1198" t="str">
            <v/>
          </cell>
          <cell r="C1198">
            <v>0</v>
          </cell>
          <cell r="D1198">
            <v>0</v>
          </cell>
        </row>
        <row r="1199">
          <cell r="A1199" t="str">
            <v/>
          </cell>
          <cell r="B1199" t="str">
            <v/>
          </cell>
          <cell r="C1199">
            <v>0</v>
          </cell>
          <cell r="D1199">
            <v>0</v>
          </cell>
        </row>
        <row r="1200">
          <cell r="A1200" t="str">
            <v/>
          </cell>
          <cell r="B1200" t="str">
            <v/>
          </cell>
          <cell r="C1200">
            <v>0</v>
          </cell>
          <cell r="D1200">
            <v>0</v>
          </cell>
        </row>
        <row r="1201">
          <cell r="A1201" t="str">
            <v/>
          </cell>
          <cell r="B1201" t="str">
            <v/>
          </cell>
          <cell r="C1201">
            <v>0</v>
          </cell>
          <cell r="D1201">
            <v>0</v>
          </cell>
        </row>
        <row r="1202">
          <cell r="A1202" t="str">
            <v/>
          </cell>
          <cell r="B1202" t="str">
            <v/>
          </cell>
          <cell r="C1202">
            <v>0</v>
          </cell>
          <cell r="D1202">
            <v>0</v>
          </cell>
        </row>
        <row r="1203">
          <cell r="A1203" t="str">
            <v/>
          </cell>
          <cell r="B1203" t="str">
            <v/>
          </cell>
          <cell r="C1203">
            <v>0</v>
          </cell>
          <cell r="D1203">
            <v>0</v>
          </cell>
        </row>
        <row r="1204">
          <cell r="A1204" t="str">
            <v/>
          </cell>
          <cell r="B1204" t="str">
            <v/>
          </cell>
          <cell r="C1204">
            <v>0</v>
          </cell>
          <cell r="D1204">
            <v>0</v>
          </cell>
        </row>
        <row r="1205">
          <cell r="A1205" t="str">
            <v/>
          </cell>
          <cell r="B1205" t="str">
            <v/>
          </cell>
          <cell r="C1205">
            <v>0</v>
          </cell>
          <cell r="D1205">
            <v>0</v>
          </cell>
        </row>
        <row r="1206">
          <cell r="A1206" t="str">
            <v/>
          </cell>
          <cell r="B1206" t="str">
            <v/>
          </cell>
          <cell r="C1206">
            <v>0</v>
          </cell>
          <cell r="D1206">
            <v>0</v>
          </cell>
        </row>
        <row r="1207">
          <cell r="A1207" t="str">
            <v/>
          </cell>
          <cell r="B1207" t="str">
            <v/>
          </cell>
          <cell r="C1207">
            <v>0</v>
          </cell>
          <cell r="D1207">
            <v>0</v>
          </cell>
        </row>
        <row r="1208">
          <cell r="A1208" t="str">
            <v/>
          </cell>
          <cell r="B1208" t="str">
            <v/>
          </cell>
          <cell r="C1208">
            <v>0</v>
          </cell>
          <cell r="D1208">
            <v>0</v>
          </cell>
        </row>
        <row r="1209">
          <cell r="A1209" t="str">
            <v/>
          </cell>
          <cell r="B1209" t="str">
            <v/>
          </cell>
          <cell r="C1209">
            <v>0</v>
          </cell>
          <cell r="D1209">
            <v>0</v>
          </cell>
        </row>
        <row r="1210">
          <cell r="A1210" t="str">
            <v/>
          </cell>
          <cell r="B1210" t="str">
            <v/>
          </cell>
          <cell r="C1210">
            <v>0</v>
          </cell>
          <cell r="D1210">
            <v>0</v>
          </cell>
        </row>
        <row r="1211">
          <cell r="A1211" t="str">
            <v/>
          </cell>
          <cell r="B1211" t="str">
            <v/>
          </cell>
          <cell r="C1211">
            <v>0</v>
          </cell>
          <cell r="D1211">
            <v>0</v>
          </cell>
        </row>
        <row r="1212">
          <cell r="A1212" t="str">
            <v/>
          </cell>
          <cell r="B1212" t="str">
            <v/>
          </cell>
          <cell r="C1212">
            <v>0</v>
          </cell>
          <cell r="D1212">
            <v>0</v>
          </cell>
        </row>
        <row r="1213">
          <cell r="A1213" t="str">
            <v/>
          </cell>
          <cell r="B1213" t="str">
            <v/>
          </cell>
          <cell r="C1213">
            <v>0</v>
          </cell>
          <cell r="D1213">
            <v>0</v>
          </cell>
        </row>
        <row r="1214">
          <cell r="A1214" t="str">
            <v/>
          </cell>
          <cell r="B1214" t="str">
            <v/>
          </cell>
          <cell r="C1214">
            <v>0</v>
          </cell>
          <cell r="D1214">
            <v>0</v>
          </cell>
        </row>
        <row r="1215">
          <cell r="A1215" t="str">
            <v/>
          </cell>
          <cell r="B1215" t="str">
            <v/>
          </cell>
          <cell r="C1215">
            <v>0</v>
          </cell>
          <cell r="D1215">
            <v>0</v>
          </cell>
        </row>
        <row r="1216">
          <cell r="A1216" t="str">
            <v/>
          </cell>
          <cell r="B1216" t="str">
            <v/>
          </cell>
          <cell r="C1216">
            <v>0</v>
          </cell>
          <cell r="D1216">
            <v>0</v>
          </cell>
        </row>
        <row r="1217">
          <cell r="A1217" t="str">
            <v/>
          </cell>
          <cell r="B1217" t="str">
            <v/>
          </cell>
          <cell r="C1217">
            <v>0</v>
          </cell>
          <cell r="D1217">
            <v>0</v>
          </cell>
        </row>
        <row r="1218">
          <cell r="A1218" t="str">
            <v/>
          </cell>
          <cell r="B1218" t="str">
            <v/>
          </cell>
          <cell r="C1218">
            <v>0</v>
          </cell>
          <cell r="D1218">
            <v>0</v>
          </cell>
        </row>
        <row r="1219">
          <cell r="A1219" t="str">
            <v/>
          </cell>
          <cell r="B1219" t="str">
            <v/>
          </cell>
          <cell r="C1219">
            <v>0</v>
          </cell>
          <cell r="D1219">
            <v>0</v>
          </cell>
        </row>
        <row r="1220">
          <cell r="A1220" t="str">
            <v/>
          </cell>
          <cell r="B1220" t="str">
            <v/>
          </cell>
          <cell r="C1220">
            <v>0</v>
          </cell>
          <cell r="D1220">
            <v>0</v>
          </cell>
        </row>
        <row r="1221">
          <cell r="A1221" t="str">
            <v/>
          </cell>
          <cell r="B1221" t="str">
            <v/>
          </cell>
          <cell r="C1221">
            <v>0</v>
          </cell>
          <cell r="D1221">
            <v>0</v>
          </cell>
        </row>
        <row r="1222">
          <cell r="A1222" t="str">
            <v/>
          </cell>
          <cell r="B1222" t="str">
            <v/>
          </cell>
          <cell r="C1222">
            <v>0</v>
          </cell>
          <cell r="D1222">
            <v>0</v>
          </cell>
        </row>
        <row r="1223">
          <cell r="A1223" t="str">
            <v/>
          </cell>
          <cell r="B1223" t="str">
            <v/>
          </cell>
          <cell r="C1223">
            <v>0</v>
          </cell>
          <cell r="D1223">
            <v>0</v>
          </cell>
        </row>
        <row r="1224">
          <cell r="A1224" t="str">
            <v/>
          </cell>
          <cell r="B1224" t="str">
            <v/>
          </cell>
          <cell r="C1224">
            <v>0</v>
          </cell>
          <cell r="D1224">
            <v>0</v>
          </cell>
        </row>
        <row r="1225">
          <cell r="A1225" t="str">
            <v/>
          </cell>
          <cell r="B1225" t="str">
            <v/>
          </cell>
          <cell r="C1225">
            <v>0</v>
          </cell>
          <cell r="D1225">
            <v>0</v>
          </cell>
        </row>
        <row r="1226">
          <cell r="A1226" t="str">
            <v/>
          </cell>
          <cell r="B1226" t="str">
            <v/>
          </cell>
          <cell r="C1226">
            <v>0</v>
          </cell>
          <cell r="D1226">
            <v>0</v>
          </cell>
        </row>
        <row r="1227">
          <cell r="A1227" t="str">
            <v/>
          </cell>
          <cell r="B1227" t="str">
            <v/>
          </cell>
          <cell r="C1227">
            <v>0</v>
          </cell>
          <cell r="D1227">
            <v>0</v>
          </cell>
        </row>
        <row r="1228">
          <cell r="A1228" t="str">
            <v/>
          </cell>
          <cell r="B1228" t="str">
            <v/>
          </cell>
          <cell r="C1228">
            <v>0</v>
          </cell>
          <cell r="D1228">
            <v>0</v>
          </cell>
        </row>
        <row r="1229">
          <cell r="A1229" t="str">
            <v/>
          </cell>
          <cell r="B1229" t="str">
            <v/>
          </cell>
          <cell r="C1229">
            <v>0</v>
          </cell>
          <cell r="D1229">
            <v>0</v>
          </cell>
        </row>
        <row r="1230">
          <cell r="A1230" t="str">
            <v/>
          </cell>
          <cell r="B1230" t="str">
            <v/>
          </cell>
          <cell r="C1230">
            <v>0</v>
          </cell>
          <cell r="D1230">
            <v>0</v>
          </cell>
        </row>
        <row r="1231">
          <cell r="A1231" t="str">
            <v/>
          </cell>
          <cell r="B1231" t="str">
            <v/>
          </cell>
          <cell r="C1231">
            <v>0</v>
          </cell>
          <cell r="D1231">
            <v>0</v>
          </cell>
        </row>
        <row r="1232">
          <cell r="A1232" t="str">
            <v/>
          </cell>
          <cell r="B1232" t="str">
            <v/>
          </cell>
          <cell r="C1232">
            <v>0</v>
          </cell>
          <cell r="D1232">
            <v>0</v>
          </cell>
        </row>
        <row r="1233">
          <cell r="A1233" t="str">
            <v/>
          </cell>
          <cell r="B1233" t="str">
            <v/>
          </cell>
          <cell r="C1233">
            <v>0</v>
          </cell>
          <cell r="D1233">
            <v>0</v>
          </cell>
        </row>
        <row r="1234">
          <cell r="A1234" t="str">
            <v/>
          </cell>
          <cell r="B1234" t="str">
            <v/>
          </cell>
          <cell r="C1234">
            <v>0</v>
          </cell>
          <cell r="D1234">
            <v>0</v>
          </cell>
        </row>
        <row r="1235">
          <cell r="A1235" t="str">
            <v/>
          </cell>
          <cell r="B1235" t="str">
            <v/>
          </cell>
          <cell r="C1235">
            <v>0</v>
          </cell>
          <cell r="D1235">
            <v>0</v>
          </cell>
        </row>
        <row r="1236">
          <cell r="A1236" t="str">
            <v/>
          </cell>
          <cell r="B1236" t="str">
            <v/>
          </cell>
          <cell r="C1236">
            <v>0</v>
          </cell>
          <cell r="D1236">
            <v>0</v>
          </cell>
        </row>
        <row r="1237">
          <cell r="A1237" t="str">
            <v/>
          </cell>
          <cell r="B1237" t="str">
            <v/>
          </cell>
          <cell r="C1237">
            <v>0</v>
          </cell>
          <cell r="D1237">
            <v>0</v>
          </cell>
        </row>
        <row r="1238">
          <cell r="A1238" t="str">
            <v/>
          </cell>
          <cell r="B1238" t="str">
            <v/>
          </cell>
          <cell r="C1238">
            <v>0</v>
          </cell>
          <cell r="D1238">
            <v>0</v>
          </cell>
        </row>
        <row r="1239">
          <cell r="A1239" t="str">
            <v/>
          </cell>
          <cell r="B1239" t="str">
            <v/>
          </cell>
          <cell r="C1239">
            <v>0</v>
          </cell>
          <cell r="D1239">
            <v>0</v>
          </cell>
        </row>
        <row r="1240">
          <cell r="A1240" t="str">
            <v/>
          </cell>
          <cell r="B1240" t="str">
            <v/>
          </cell>
          <cell r="C1240">
            <v>0</v>
          </cell>
          <cell r="D1240">
            <v>0</v>
          </cell>
        </row>
        <row r="1241">
          <cell r="A1241" t="str">
            <v/>
          </cell>
          <cell r="B1241" t="str">
            <v/>
          </cell>
          <cell r="C1241">
            <v>0</v>
          </cell>
          <cell r="D1241">
            <v>0</v>
          </cell>
        </row>
        <row r="1242">
          <cell r="A1242" t="str">
            <v/>
          </cell>
          <cell r="B1242" t="str">
            <v/>
          </cell>
          <cell r="C1242">
            <v>0</v>
          </cell>
          <cell r="D1242">
            <v>0</v>
          </cell>
        </row>
        <row r="1243">
          <cell r="A1243" t="str">
            <v/>
          </cell>
          <cell r="B1243" t="str">
            <v/>
          </cell>
          <cell r="C1243">
            <v>0</v>
          </cell>
          <cell r="D1243">
            <v>0</v>
          </cell>
        </row>
        <row r="1244">
          <cell r="A1244" t="str">
            <v/>
          </cell>
          <cell r="B1244" t="str">
            <v/>
          </cell>
          <cell r="C1244">
            <v>0</v>
          </cell>
          <cell r="D1244">
            <v>0</v>
          </cell>
        </row>
        <row r="1245">
          <cell r="A1245" t="str">
            <v/>
          </cell>
          <cell r="B1245" t="str">
            <v/>
          </cell>
          <cell r="C1245">
            <v>0</v>
          </cell>
          <cell r="D1245">
            <v>0</v>
          </cell>
        </row>
        <row r="1246">
          <cell r="A1246" t="str">
            <v/>
          </cell>
          <cell r="B1246" t="str">
            <v/>
          </cell>
          <cell r="C1246">
            <v>0</v>
          </cell>
          <cell r="D1246">
            <v>0</v>
          </cell>
        </row>
        <row r="1247">
          <cell r="A1247" t="str">
            <v/>
          </cell>
          <cell r="B1247" t="str">
            <v/>
          </cell>
          <cell r="C1247">
            <v>0</v>
          </cell>
          <cell r="D1247">
            <v>0</v>
          </cell>
        </row>
        <row r="1248">
          <cell r="A1248" t="str">
            <v/>
          </cell>
          <cell r="B1248" t="str">
            <v/>
          </cell>
          <cell r="C1248">
            <v>0</v>
          </cell>
          <cell r="D1248">
            <v>0</v>
          </cell>
        </row>
        <row r="1249">
          <cell r="A1249" t="str">
            <v/>
          </cell>
          <cell r="B1249" t="str">
            <v/>
          </cell>
          <cell r="C1249">
            <v>0</v>
          </cell>
          <cell r="D1249">
            <v>0</v>
          </cell>
        </row>
        <row r="1250">
          <cell r="A1250" t="str">
            <v/>
          </cell>
          <cell r="B1250" t="str">
            <v/>
          </cell>
          <cell r="C1250">
            <v>0</v>
          </cell>
          <cell r="D1250">
            <v>0</v>
          </cell>
        </row>
        <row r="1251">
          <cell r="A1251" t="str">
            <v/>
          </cell>
          <cell r="B1251" t="str">
            <v/>
          </cell>
          <cell r="C1251">
            <v>0</v>
          </cell>
          <cell r="D1251">
            <v>0</v>
          </cell>
        </row>
        <row r="1252">
          <cell r="A1252" t="str">
            <v/>
          </cell>
          <cell r="B1252" t="str">
            <v/>
          </cell>
          <cell r="C1252">
            <v>0</v>
          </cell>
          <cell r="D1252">
            <v>0</v>
          </cell>
        </row>
        <row r="1253">
          <cell r="A1253" t="str">
            <v/>
          </cell>
          <cell r="B1253" t="str">
            <v/>
          </cell>
          <cell r="C1253">
            <v>0</v>
          </cell>
          <cell r="D1253">
            <v>0</v>
          </cell>
        </row>
        <row r="1254">
          <cell r="A1254" t="str">
            <v/>
          </cell>
          <cell r="B1254" t="str">
            <v/>
          </cell>
          <cell r="C1254">
            <v>0</v>
          </cell>
          <cell r="D1254">
            <v>0</v>
          </cell>
        </row>
        <row r="1255">
          <cell r="A1255" t="str">
            <v/>
          </cell>
          <cell r="B1255" t="str">
            <v/>
          </cell>
          <cell r="C1255">
            <v>0</v>
          </cell>
          <cell r="D1255">
            <v>0</v>
          </cell>
        </row>
        <row r="1256">
          <cell r="A1256" t="str">
            <v/>
          </cell>
          <cell r="B1256" t="str">
            <v/>
          </cell>
          <cell r="C1256">
            <v>0</v>
          </cell>
          <cell r="D1256">
            <v>0</v>
          </cell>
        </row>
        <row r="1257">
          <cell r="A1257" t="str">
            <v/>
          </cell>
          <cell r="B1257" t="str">
            <v/>
          </cell>
          <cell r="C1257">
            <v>0</v>
          </cell>
          <cell r="D1257">
            <v>0</v>
          </cell>
        </row>
        <row r="1258">
          <cell r="A1258" t="str">
            <v/>
          </cell>
          <cell r="B1258" t="str">
            <v/>
          </cell>
          <cell r="C1258">
            <v>0</v>
          </cell>
          <cell r="D1258">
            <v>0</v>
          </cell>
        </row>
        <row r="1259">
          <cell r="A1259" t="str">
            <v/>
          </cell>
          <cell r="B1259" t="str">
            <v/>
          </cell>
          <cell r="C1259">
            <v>0</v>
          </cell>
          <cell r="D1259">
            <v>0</v>
          </cell>
        </row>
        <row r="1260">
          <cell r="A1260" t="str">
            <v/>
          </cell>
          <cell r="B1260" t="str">
            <v/>
          </cell>
          <cell r="C1260">
            <v>0</v>
          </cell>
          <cell r="D1260">
            <v>0</v>
          </cell>
        </row>
        <row r="1261">
          <cell r="A1261" t="str">
            <v/>
          </cell>
          <cell r="B1261" t="str">
            <v/>
          </cell>
          <cell r="C1261">
            <v>0</v>
          </cell>
          <cell r="D1261">
            <v>0</v>
          </cell>
        </row>
        <row r="1262">
          <cell r="A1262" t="str">
            <v/>
          </cell>
          <cell r="B1262" t="str">
            <v/>
          </cell>
          <cell r="C1262">
            <v>0</v>
          </cell>
          <cell r="D1262">
            <v>0</v>
          </cell>
        </row>
        <row r="1263">
          <cell r="A1263" t="str">
            <v/>
          </cell>
          <cell r="B1263" t="str">
            <v/>
          </cell>
          <cell r="C1263">
            <v>0</v>
          </cell>
          <cell r="D1263">
            <v>0</v>
          </cell>
        </row>
        <row r="1264">
          <cell r="A1264" t="str">
            <v/>
          </cell>
          <cell r="B1264" t="str">
            <v/>
          </cell>
          <cell r="C1264">
            <v>0</v>
          </cell>
          <cell r="D1264">
            <v>0</v>
          </cell>
        </row>
        <row r="1265">
          <cell r="A1265" t="str">
            <v/>
          </cell>
          <cell r="B1265" t="str">
            <v/>
          </cell>
          <cell r="C1265">
            <v>0</v>
          </cell>
          <cell r="D1265">
            <v>0</v>
          </cell>
        </row>
        <row r="1266">
          <cell r="A1266" t="str">
            <v/>
          </cell>
          <cell r="B1266" t="str">
            <v/>
          </cell>
          <cell r="C1266">
            <v>0</v>
          </cell>
          <cell r="D1266">
            <v>0</v>
          </cell>
        </row>
        <row r="1267">
          <cell r="A1267" t="str">
            <v/>
          </cell>
          <cell r="B1267" t="str">
            <v/>
          </cell>
          <cell r="C1267">
            <v>0</v>
          </cell>
          <cell r="D1267">
            <v>0</v>
          </cell>
        </row>
        <row r="1268">
          <cell r="A1268" t="str">
            <v/>
          </cell>
          <cell r="B1268" t="str">
            <v/>
          </cell>
          <cell r="C1268">
            <v>0</v>
          </cell>
          <cell r="D1268">
            <v>0</v>
          </cell>
        </row>
        <row r="1269">
          <cell r="A1269" t="str">
            <v/>
          </cell>
          <cell r="B1269" t="str">
            <v/>
          </cell>
          <cell r="C1269">
            <v>0</v>
          </cell>
          <cell r="D1269">
            <v>0</v>
          </cell>
        </row>
        <row r="1270">
          <cell r="A1270" t="str">
            <v/>
          </cell>
          <cell r="B1270" t="str">
            <v/>
          </cell>
          <cell r="C1270">
            <v>0</v>
          </cell>
          <cell r="D1270">
            <v>0</v>
          </cell>
        </row>
        <row r="1271">
          <cell r="A1271" t="str">
            <v/>
          </cell>
          <cell r="B1271" t="str">
            <v/>
          </cell>
          <cell r="C1271">
            <v>0</v>
          </cell>
          <cell r="D1271">
            <v>0</v>
          </cell>
        </row>
        <row r="1272">
          <cell r="A1272" t="str">
            <v/>
          </cell>
          <cell r="B1272" t="str">
            <v/>
          </cell>
          <cell r="C1272">
            <v>0</v>
          </cell>
          <cell r="D1272">
            <v>0</v>
          </cell>
        </row>
        <row r="1273">
          <cell r="A1273" t="str">
            <v/>
          </cell>
          <cell r="B1273" t="str">
            <v/>
          </cell>
          <cell r="C1273">
            <v>0</v>
          </cell>
          <cell r="D1273">
            <v>0</v>
          </cell>
        </row>
        <row r="1274">
          <cell r="A1274" t="str">
            <v/>
          </cell>
          <cell r="B1274" t="str">
            <v/>
          </cell>
          <cell r="C1274">
            <v>0</v>
          </cell>
          <cell r="D1274">
            <v>0</v>
          </cell>
        </row>
        <row r="1275">
          <cell r="A1275" t="str">
            <v/>
          </cell>
          <cell r="B1275" t="str">
            <v/>
          </cell>
          <cell r="C1275">
            <v>0</v>
          </cell>
          <cell r="D1275">
            <v>0</v>
          </cell>
        </row>
        <row r="1276">
          <cell r="A1276" t="str">
            <v/>
          </cell>
          <cell r="B1276" t="str">
            <v/>
          </cell>
          <cell r="C1276">
            <v>0</v>
          </cell>
          <cell r="D1276">
            <v>0</v>
          </cell>
        </row>
        <row r="1277">
          <cell r="A1277" t="str">
            <v/>
          </cell>
          <cell r="B1277" t="str">
            <v/>
          </cell>
          <cell r="C1277">
            <v>0</v>
          </cell>
          <cell r="D1277">
            <v>0</v>
          </cell>
        </row>
        <row r="1278">
          <cell r="A1278" t="str">
            <v/>
          </cell>
          <cell r="B1278" t="str">
            <v/>
          </cell>
          <cell r="C1278">
            <v>0</v>
          </cell>
          <cell r="D1278">
            <v>0</v>
          </cell>
        </row>
        <row r="1279">
          <cell r="A1279" t="str">
            <v/>
          </cell>
          <cell r="B1279" t="str">
            <v/>
          </cell>
          <cell r="C1279">
            <v>0</v>
          </cell>
          <cell r="D1279">
            <v>0</v>
          </cell>
        </row>
        <row r="1280">
          <cell r="A1280" t="str">
            <v/>
          </cell>
          <cell r="B1280" t="str">
            <v/>
          </cell>
          <cell r="C1280">
            <v>0</v>
          </cell>
          <cell r="D1280">
            <v>0</v>
          </cell>
        </row>
        <row r="1281">
          <cell r="A1281" t="str">
            <v/>
          </cell>
          <cell r="B1281" t="str">
            <v/>
          </cell>
          <cell r="C1281">
            <v>0</v>
          </cell>
          <cell r="D1281">
            <v>0</v>
          </cell>
        </row>
        <row r="1282">
          <cell r="A1282" t="str">
            <v/>
          </cell>
          <cell r="B1282" t="str">
            <v/>
          </cell>
          <cell r="C1282">
            <v>0</v>
          </cell>
          <cell r="D1282">
            <v>0</v>
          </cell>
        </row>
        <row r="1283">
          <cell r="A1283" t="str">
            <v/>
          </cell>
          <cell r="B1283" t="str">
            <v/>
          </cell>
          <cell r="C1283">
            <v>0</v>
          </cell>
          <cell r="D1283">
            <v>0</v>
          </cell>
        </row>
        <row r="1284">
          <cell r="A1284" t="str">
            <v/>
          </cell>
          <cell r="B1284" t="str">
            <v/>
          </cell>
          <cell r="C1284">
            <v>0</v>
          </cell>
          <cell r="D1284">
            <v>0</v>
          </cell>
        </row>
        <row r="1285">
          <cell r="A1285" t="str">
            <v/>
          </cell>
          <cell r="B1285" t="str">
            <v/>
          </cell>
          <cell r="C1285">
            <v>0</v>
          </cell>
          <cell r="D1285">
            <v>0</v>
          </cell>
        </row>
        <row r="1286">
          <cell r="A1286" t="str">
            <v/>
          </cell>
          <cell r="B1286" t="str">
            <v/>
          </cell>
          <cell r="C1286">
            <v>0</v>
          </cell>
          <cell r="D1286">
            <v>0</v>
          </cell>
        </row>
        <row r="1287">
          <cell r="A1287" t="str">
            <v/>
          </cell>
          <cell r="B1287" t="str">
            <v/>
          </cell>
          <cell r="C1287">
            <v>0</v>
          </cell>
          <cell r="D1287">
            <v>0</v>
          </cell>
        </row>
        <row r="1288">
          <cell r="A1288" t="str">
            <v/>
          </cell>
          <cell r="B1288" t="str">
            <v/>
          </cell>
          <cell r="C1288">
            <v>0</v>
          </cell>
          <cell r="D1288">
            <v>0</v>
          </cell>
        </row>
        <row r="1289">
          <cell r="A1289" t="str">
            <v/>
          </cell>
          <cell r="B1289" t="str">
            <v/>
          </cell>
          <cell r="C1289">
            <v>0</v>
          </cell>
          <cell r="D1289">
            <v>0</v>
          </cell>
        </row>
        <row r="1290">
          <cell r="A1290" t="str">
            <v/>
          </cell>
          <cell r="B1290" t="str">
            <v/>
          </cell>
          <cell r="C1290">
            <v>0</v>
          </cell>
          <cell r="D1290">
            <v>0</v>
          </cell>
        </row>
        <row r="1291">
          <cell r="A1291" t="str">
            <v/>
          </cell>
          <cell r="B1291" t="str">
            <v/>
          </cell>
          <cell r="C1291">
            <v>0</v>
          </cell>
          <cell r="D1291">
            <v>0</v>
          </cell>
        </row>
        <row r="1292">
          <cell r="A1292" t="str">
            <v/>
          </cell>
          <cell r="B1292" t="str">
            <v/>
          </cell>
          <cell r="C1292">
            <v>0</v>
          </cell>
          <cell r="D1292">
            <v>0</v>
          </cell>
        </row>
        <row r="1293">
          <cell r="A1293" t="str">
            <v/>
          </cell>
          <cell r="B1293" t="str">
            <v/>
          </cell>
          <cell r="C1293">
            <v>0</v>
          </cell>
          <cell r="D1293">
            <v>0</v>
          </cell>
        </row>
        <row r="1294">
          <cell r="A1294" t="str">
            <v/>
          </cell>
          <cell r="B1294" t="str">
            <v/>
          </cell>
          <cell r="C1294">
            <v>0</v>
          </cell>
          <cell r="D1294">
            <v>0</v>
          </cell>
        </row>
        <row r="1295">
          <cell r="A1295" t="str">
            <v/>
          </cell>
          <cell r="B1295" t="str">
            <v/>
          </cell>
          <cell r="C1295">
            <v>0</v>
          </cell>
          <cell r="D1295">
            <v>0</v>
          </cell>
        </row>
        <row r="1296">
          <cell r="A1296" t="str">
            <v/>
          </cell>
          <cell r="B1296" t="str">
            <v/>
          </cell>
          <cell r="C1296">
            <v>0</v>
          </cell>
          <cell r="D1296">
            <v>0</v>
          </cell>
        </row>
        <row r="1297">
          <cell r="A1297" t="str">
            <v/>
          </cell>
          <cell r="B1297" t="str">
            <v/>
          </cell>
          <cell r="C1297">
            <v>0</v>
          </cell>
          <cell r="D1297">
            <v>0</v>
          </cell>
        </row>
        <row r="1298">
          <cell r="A1298" t="str">
            <v/>
          </cell>
          <cell r="B1298" t="str">
            <v/>
          </cell>
          <cell r="C1298">
            <v>0</v>
          </cell>
          <cell r="D1298">
            <v>0</v>
          </cell>
        </row>
        <row r="1299">
          <cell r="A1299" t="str">
            <v/>
          </cell>
          <cell r="B1299" t="str">
            <v/>
          </cell>
          <cell r="C1299">
            <v>0</v>
          </cell>
          <cell r="D1299">
            <v>0</v>
          </cell>
        </row>
        <row r="1300">
          <cell r="A1300" t="str">
            <v/>
          </cell>
          <cell r="B1300" t="str">
            <v/>
          </cell>
          <cell r="C1300">
            <v>0</v>
          </cell>
          <cell r="D1300">
            <v>0</v>
          </cell>
        </row>
        <row r="1301">
          <cell r="A1301" t="str">
            <v/>
          </cell>
          <cell r="B1301" t="str">
            <v/>
          </cell>
          <cell r="C1301">
            <v>0</v>
          </cell>
          <cell r="D1301">
            <v>0</v>
          </cell>
        </row>
        <row r="1302">
          <cell r="A1302" t="str">
            <v/>
          </cell>
          <cell r="B1302" t="str">
            <v/>
          </cell>
          <cell r="C1302">
            <v>0</v>
          </cell>
          <cell r="D1302">
            <v>0</v>
          </cell>
        </row>
        <row r="1303">
          <cell r="A1303" t="str">
            <v/>
          </cell>
          <cell r="B1303" t="str">
            <v/>
          </cell>
          <cell r="C1303">
            <v>0</v>
          </cell>
          <cell r="D1303">
            <v>0</v>
          </cell>
        </row>
        <row r="1304">
          <cell r="A1304" t="str">
            <v/>
          </cell>
          <cell r="B1304" t="str">
            <v/>
          </cell>
          <cell r="C1304">
            <v>0</v>
          </cell>
          <cell r="D1304">
            <v>0</v>
          </cell>
        </row>
        <row r="1305">
          <cell r="A1305" t="str">
            <v/>
          </cell>
          <cell r="B1305" t="str">
            <v/>
          </cell>
          <cell r="C1305">
            <v>0</v>
          </cell>
          <cell r="D1305">
            <v>0</v>
          </cell>
        </row>
        <row r="1306">
          <cell r="A1306" t="str">
            <v/>
          </cell>
          <cell r="B1306" t="str">
            <v/>
          </cell>
          <cell r="C1306">
            <v>0</v>
          </cell>
          <cell r="D1306">
            <v>0</v>
          </cell>
        </row>
        <row r="1307">
          <cell r="A1307" t="str">
            <v/>
          </cell>
          <cell r="B1307" t="str">
            <v/>
          </cell>
          <cell r="C1307">
            <v>0</v>
          </cell>
          <cell r="D1307">
            <v>0</v>
          </cell>
        </row>
        <row r="1308">
          <cell r="A1308" t="str">
            <v/>
          </cell>
          <cell r="B1308" t="str">
            <v/>
          </cell>
          <cell r="C1308">
            <v>0</v>
          </cell>
          <cell r="D1308">
            <v>0</v>
          </cell>
        </row>
        <row r="1309">
          <cell r="A1309" t="str">
            <v/>
          </cell>
          <cell r="B1309" t="str">
            <v/>
          </cell>
          <cell r="C1309">
            <v>0</v>
          </cell>
          <cell r="D1309">
            <v>0</v>
          </cell>
        </row>
        <row r="1310">
          <cell r="A1310" t="str">
            <v/>
          </cell>
          <cell r="B1310" t="str">
            <v/>
          </cell>
          <cell r="C1310">
            <v>0</v>
          </cell>
          <cell r="D1310">
            <v>0</v>
          </cell>
        </row>
        <row r="1311">
          <cell r="A1311" t="str">
            <v/>
          </cell>
          <cell r="B1311" t="str">
            <v/>
          </cell>
          <cell r="C1311">
            <v>0</v>
          </cell>
          <cell r="D1311">
            <v>0</v>
          </cell>
        </row>
        <row r="1312">
          <cell r="A1312" t="str">
            <v/>
          </cell>
          <cell r="B1312" t="str">
            <v/>
          </cell>
          <cell r="C1312">
            <v>0</v>
          </cell>
          <cell r="D1312">
            <v>0</v>
          </cell>
        </row>
        <row r="1313">
          <cell r="A1313" t="str">
            <v/>
          </cell>
          <cell r="B1313" t="str">
            <v/>
          </cell>
          <cell r="C1313">
            <v>0</v>
          </cell>
          <cell r="D1313">
            <v>0</v>
          </cell>
        </row>
        <row r="1314">
          <cell r="A1314" t="str">
            <v/>
          </cell>
          <cell r="B1314" t="str">
            <v/>
          </cell>
          <cell r="C1314">
            <v>0</v>
          </cell>
          <cell r="D1314">
            <v>0</v>
          </cell>
        </row>
        <row r="1315">
          <cell r="A1315" t="str">
            <v/>
          </cell>
          <cell r="B1315" t="str">
            <v/>
          </cell>
          <cell r="C1315">
            <v>0</v>
          </cell>
          <cell r="D1315">
            <v>0</v>
          </cell>
        </row>
        <row r="1316">
          <cell r="A1316" t="str">
            <v/>
          </cell>
          <cell r="B1316" t="str">
            <v/>
          </cell>
          <cell r="C1316">
            <v>0</v>
          </cell>
          <cell r="D1316">
            <v>0</v>
          </cell>
        </row>
        <row r="1317">
          <cell r="A1317" t="str">
            <v/>
          </cell>
          <cell r="B1317" t="str">
            <v/>
          </cell>
          <cell r="C1317">
            <v>0</v>
          </cell>
          <cell r="D1317">
            <v>0</v>
          </cell>
        </row>
        <row r="1318">
          <cell r="A1318" t="str">
            <v/>
          </cell>
          <cell r="B1318" t="str">
            <v/>
          </cell>
          <cell r="C1318">
            <v>0</v>
          </cell>
          <cell r="D1318">
            <v>0</v>
          </cell>
        </row>
        <row r="1319">
          <cell r="A1319" t="str">
            <v/>
          </cell>
          <cell r="B1319" t="str">
            <v/>
          </cell>
          <cell r="C1319">
            <v>0</v>
          </cell>
          <cell r="D1319">
            <v>0</v>
          </cell>
        </row>
        <row r="1320">
          <cell r="A1320" t="str">
            <v/>
          </cell>
          <cell r="B1320" t="str">
            <v/>
          </cell>
          <cell r="C1320">
            <v>0</v>
          </cell>
          <cell r="D1320">
            <v>0</v>
          </cell>
        </row>
        <row r="1321">
          <cell r="A1321" t="str">
            <v/>
          </cell>
          <cell r="B1321" t="str">
            <v/>
          </cell>
          <cell r="C1321">
            <v>0</v>
          </cell>
          <cell r="D1321">
            <v>0</v>
          </cell>
        </row>
        <row r="1322">
          <cell r="A1322" t="str">
            <v/>
          </cell>
          <cell r="B1322" t="str">
            <v/>
          </cell>
          <cell r="C1322">
            <v>0</v>
          </cell>
          <cell r="D1322">
            <v>0</v>
          </cell>
        </row>
        <row r="1323">
          <cell r="A1323" t="str">
            <v/>
          </cell>
          <cell r="B1323" t="str">
            <v/>
          </cell>
          <cell r="C1323">
            <v>0</v>
          </cell>
          <cell r="D1323">
            <v>0</v>
          </cell>
        </row>
        <row r="1324">
          <cell r="A1324" t="str">
            <v/>
          </cell>
          <cell r="B1324" t="str">
            <v/>
          </cell>
          <cell r="C1324">
            <v>0</v>
          </cell>
          <cell r="D1324">
            <v>0</v>
          </cell>
        </row>
        <row r="1325">
          <cell r="A1325" t="str">
            <v/>
          </cell>
          <cell r="B1325" t="str">
            <v/>
          </cell>
          <cell r="C1325">
            <v>0</v>
          </cell>
          <cell r="D1325">
            <v>0</v>
          </cell>
        </row>
        <row r="1326">
          <cell r="A1326" t="str">
            <v/>
          </cell>
          <cell r="B1326" t="str">
            <v/>
          </cell>
          <cell r="C1326">
            <v>0</v>
          </cell>
          <cell r="D1326">
            <v>0</v>
          </cell>
        </row>
        <row r="1327">
          <cell r="A1327" t="str">
            <v/>
          </cell>
          <cell r="B1327" t="str">
            <v/>
          </cell>
          <cell r="C1327">
            <v>0</v>
          </cell>
          <cell r="D1327">
            <v>0</v>
          </cell>
        </row>
        <row r="1328">
          <cell r="A1328" t="str">
            <v/>
          </cell>
          <cell r="B1328" t="str">
            <v/>
          </cell>
          <cell r="C1328">
            <v>0</v>
          </cell>
          <cell r="D1328">
            <v>0</v>
          </cell>
        </row>
        <row r="1329">
          <cell r="A1329" t="str">
            <v/>
          </cell>
          <cell r="B1329" t="str">
            <v/>
          </cell>
          <cell r="C1329">
            <v>0</v>
          </cell>
          <cell r="D1329">
            <v>0</v>
          </cell>
        </row>
        <row r="1330">
          <cell r="A1330" t="str">
            <v/>
          </cell>
          <cell r="B1330" t="str">
            <v/>
          </cell>
          <cell r="C1330">
            <v>0</v>
          </cell>
          <cell r="D1330">
            <v>0</v>
          </cell>
        </row>
        <row r="1331">
          <cell r="A1331" t="str">
            <v/>
          </cell>
          <cell r="B1331" t="str">
            <v/>
          </cell>
          <cell r="C1331">
            <v>0</v>
          </cell>
          <cell r="D1331">
            <v>0</v>
          </cell>
        </row>
        <row r="1332">
          <cell r="A1332" t="str">
            <v/>
          </cell>
          <cell r="B1332" t="str">
            <v/>
          </cell>
          <cell r="C1332">
            <v>0</v>
          </cell>
          <cell r="D1332">
            <v>0</v>
          </cell>
        </row>
        <row r="1333">
          <cell r="A1333" t="str">
            <v/>
          </cell>
          <cell r="B1333" t="str">
            <v/>
          </cell>
          <cell r="C1333">
            <v>0</v>
          </cell>
          <cell r="D1333">
            <v>0</v>
          </cell>
        </row>
        <row r="1334">
          <cell r="A1334" t="str">
            <v/>
          </cell>
          <cell r="B1334" t="str">
            <v/>
          </cell>
          <cell r="C1334">
            <v>0</v>
          </cell>
          <cell r="D1334">
            <v>0</v>
          </cell>
        </row>
        <row r="1335">
          <cell r="A1335" t="str">
            <v/>
          </cell>
          <cell r="B1335" t="str">
            <v/>
          </cell>
          <cell r="C1335">
            <v>0</v>
          </cell>
          <cell r="D1335">
            <v>0</v>
          </cell>
        </row>
        <row r="1336">
          <cell r="A1336" t="str">
            <v/>
          </cell>
          <cell r="B1336" t="str">
            <v/>
          </cell>
          <cell r="C1336">
            <v>0</v>
          </cell>
          <cell r="D1336">
            <v>0</v>
          </cell>
        </row>
        <row r="1337">
          <cell r="A1337" t="str">
            <v/>
          </cell>
          <cell r="B1337" t="str">
            <v/>
          </cell>
          <cell r="C1337">
            <v>0</v>
          </cell>
          <cell r="D1337">
            <v>0</v>
          </cell>
        </row>
        <row r="1338">
          <cell r="A1338" t="str">
            <v/>
          </cell>
          <cell r="B1338" t="str">
            <v/>
          </cell>
          <cell r="C1338">
            <v>0</v>
          </cell>
          <cell r="D1338">
            <v>0</v>
          </cell>
        </row>
        <row r="1339">
          <cell r="A1339" t="str">
            <v/>
          </cell>
          <cell r="B1339" t="str">
            <v/>
          </cell>
          <cell r="C1339">
            <v>0</v>
          </cell>
          <cell r="D1339">
            <v>0</v>
          </cell>
        </row>
        <row r="1340">
          <cell r="A1340" t="str">
            <v/>
          </cell>
          <cell r="B1340" t="str">
            <v/>
          </cell>
          <cell r="C1340">
            <v>0</v>
          </cell>
          <cell r="D1340">
            <v>0</v>
          </cell>
        </row>
        <row r="1341">
          <cell r="A1341" t="str">
            <v/>
          </cell>
          <cell r="B1341" t="str">
            <v/>
          </cell>
          <cell r="C1341">
            <v>0</v>
          </cell>
          <cell r="D1341">
            <v>0</v>
          </cell>
        </row>
        <row r="1342">
          <cell r="A1342" t="str">
            <v/>
          </cell>
          <cell r="B1342" t="str">
            <v/>
          </cell>
          <cell r="C1342">
            <v>0</v>
          </cell>
          <cell r="D1342">
            <v>0</v>
          </cell>
        </row>
        <row r="1343">
          <cell r="A1343" t="str">
            <v/>
          </cell>
          <cell r="B1343" t="str">
            <v/>
          </cell>
          <cell r="C1343">
            <v>0</v>
          </cell>
          <cell r="D1343">
            <v>0</v>
          </cell>
        </row>
        <row r="1344">
          <cell r="A1344" t="str">
            <v/>
          </cell>
          <cell r="B1344" t="str">
            <v/>
          </cell>
          <cell r="C1344">
            <v>0</v>
          </cell>
          <cell r="D1344">
            <v>0</v>
          </cell>
        </row>
        <row r="1345">
          <cell r="A1345" t="str">
            <v/>
          </cell>
          <cell r="B1345" t="str">
            <v/>
          </cell>
          <cell r="C1345">
            <v>0</v>
          </cell>
          <cell r="D1345">
            <v>0</v>
          </cell>
        </row>
        <row r="1346">
          <cell r="A1346" t="str">
            <v/>
          </cell>
          <cell r="B1346" t="str">
            <v/>
          </cell>
          <cell r="C1346">
            <v>0</v>
          </cell>
          <cell r="D1346">
            <v>0</v>
          </cell>
        </row>
        <row r="1347">
          <cell r="A1347" t="str">
            <v/>
          </cell>
          <cell r="B1347" t="str">
            <v/>
          </cell>
          <cell r="C1347">
            <v>0</v>
          </cell>
          <cell r="D1347">
            <v>0</v>
          </cell>
        </row>
        <row r="1348">
          <cell r="A1348" t="str">
            <v/>
          </cell>
          <cell r="B1348" t="str">
            <v/>
          </cell>
          <cell r="C1348">
            <v>0</v>
          </cell>
          <cell r="D1348">
            <v>0</v>
          </cell>
        </row>
        <row r="1349">
          <cell r="A1349" t="str">
            <v/>
          </cell>
          <cell r="B1349" t="str">
            <v/>
          </cell>
          <cell r="C1349">
            <v>0</v>
          </cell>
          <cell r="D1349">
            <v>0</v>
          </cell>
        </row>
        <row r="1350">
          <cell r="A1350" t="str">
            <v/>
          </cell>
          <cell r="B1350" t="str">
            <v/>
          </cell>
          <cell r="C1350">
            <v>0</v>
          </cell>
          <cell r="D1350">
            <v>0</v>
          </cell>
        </row>
        <row r="1351">
          <cell r="A1351" t="str">
            <v/>
          </cell>
          <cell r="B1351" t="str">
            <v/>
          </cell>
          <cell r="C1351">
            <v>0</v>
          </cell>
          <cell r="D1351">
            <v>0</v>
          </cell>
        </row>
        <row r="1352">
          <cell r="A1352" t="str">
            <v/>
          </cell>
          <cell r="B1352" t="str">
            <v/>
          </cell>
          <cell r="C1352">
            <v>0</v>
          </cell>
          <cell r="D1352">
            <v>0</v>
          </cell>
        </row>
        <row r="1353">
          <cell r="A1353" t="str">
            <v/>
          </cell>
          <cell r="B1353" t="str">
            <v/>
          </cell>
          <cell r="C1353">
            <v>0</v>
          </cell>
          <cell r="D1353">
            <v>0</v>
          </cell>
        </row>
        <row r="1354">
          <cell r="A1354" t="str">
            <v/>
          </cell>
          <cell r="B1354" t="str">
            <v/>
          </cell>
          <cell r="C1354">
            <v>0</v>
          </cell>
          <cell r="D1354">
            <v>0</v>
          </cell>
        </row>
        <row r="1355">
          <cell r="A1355" t="str">
            <v/>
          </cell>
          <cell r="B1355" t="str">
            <v/>
          </cell>
          <cell r="C1355">
            <v>0</v>
          </cell>
          <cell r="D1355">
            <v>0</v>
          </cell>
        </row>
        <row r="1356">
          <cell r="A1356" t="str">
            <v/>
          </cell>
          <cell r="B1356" t="str">
            <v/>
          </cell>
          <cell r="C1356">
            <v>0</v>
          </cell>
          <cell r="D1356">
            <v>0</v>
          </cell>
        </row>
        <row r="1357">
          <cell r="A1357" t="str">
            <v/>
          </cell>
          <cell r="B1357" t="str">
            <v/>
          </cell>
          <cell r="C1357">
            <v>0</v>
          </cell>
          <cell r="D1357">
            <v>0</v>
          </cell>
        </row>
        <row r="1358">
          <cell r="A1358" t="str">
            <v/>
          </cell>
          <cell r="B1358" t="str">
            <v/>
          </cell>
          <cell r="C1358">
            <v>0</v>
          </cell>
          <cell r="D1358">
            <v>0</v>
          </cell>
        </row>
        <row r="1359">
          <cell r="A1359" t="str">
            <v/>
          </cell>
          <cell r="B1359" t="str">
            <v/>
          </cell>
          <cell r="C1359">
            <v>0</v>
          </cell>
          <cell r="D1359">
            <v>0</v>
          </cell>
        </row>
        <row r="1360">
          <cell r="A1360" t="str">
            <v/>
          </cell>
          <cell r="B1360" t="str">
            <v/>
          </cell>
          <cell r="C1360">
            <v>0</v>
          </cell>
          <cell r="D1360">
            <v>0</v>
          </cell>
        </row>
        <row r="1361">
          <cell r="A1361" t="str">
            <v/>
          </cell>
          <cell r="B1361" t="str">
            <v/>
          </cell>
          <cell r="C1361">
            <v>0</v>
          </cell>
          <cell r="D1361">
            <v>0</v>
          </cell>
        </row>
        <row r="1362">
          <cell r="A1362" t="str">
            <v/>
          </cell>
          <cell r="B1362" t="str">
            <v/>
          </cell>
          <cell r="C1362">
            <v>0</v>
          </cell>
          <cell r="D1362">
            <v>0</v>
          </cell>
        </row>
        <row r="1363">
          <cell r="A1363" t="str">
            <v/>
          </cell>
          <cell r="B1363" t="str">
            <v/>
          </cell>
          <cell r="C1363">
            <v>0</v>
          </cell>
          <cell r="D1363">
            <v>0</v>
          </cell>
        </row>
        <row r="1364">
          <cell r="A1364" t="str">
            <v/>
          </cell>
          <cell r="B1364" t="str">
            <v/>
          </cell>
          <cell r="C1364">
            <v>0</v>
          </cell>
          <cell r="D1364">
            <v>0</v>
          </cell>
        </row>
        <row r="1365">
          <cell r="A1365" t="str">
            <v/>
          </cell>
          <cell r="B1365" t="str">
            <v/>
          </cell>
          <cell r="C1365">
            <v>0</v>
          </cell>
          <cell r="D1365">
            <v>0</v>
          </cell>
        </row>
        <row r="1366">
          <cell r="A1366" t="str">
            <v/>
          </cell>
          <cell r="B1366" t="str">
            <v/>
          </cell>
          <cell r="C1366">
            <v>0</v>
          </cell>
          <cell r="D1366">
            <v>0</v>
          </cell>
        </row>
        <row r="1367">
          <cell r="A1367" t="str">
            <v/>
          </cell>
          <cell r="B1367" t="str">
            <v/>
          </cell>
          <cell r="C1367">
            <v>0</v>
          </cell>
          <cell r="D1367">
            <v>0</v>
          </cell>
        </row>
        <row r="1368">
          <cell r="A1368" t="str">
            <v/>
          </cell>
          <cell r="B1368" t="str">
            <v/>
          </cell>
          <cell r="C1368">
            <v>0</v>
          </cell>
          <cell r="D1368">
            <v>0</v>
          </cell>
        </row>
        <row r="1369">
          <cell r="A1369" t="str">
            <v/>
          </cell>
          <cell r="B1369" t="str">
            <v/>
          </cell>
          <cell r="C1369">
            <v>0</v>
          </cell>
          <cell r="D1369">
            <v>0</v>
          </cell>
        </row>
        <row r="1370">
          <cell r="A1370" t="str">
            <v/>
          </cell>
          <cell r="B1370" t="str">
            <v/>
          </cell>
          <cell r="C1370">
            <v>0</v>
          </cell>
          <cell r="D1370">
            <v>0</v>
          </cell>
        </row>
        <row r="1371">
          <cell r="A1371" t="str">
            <v/>
          </cell>
          <cell r="B1371" t="str">
            <v/>
          </cell>
          <cell r="C1371">
            <v>0</v>
          </cell>
          <cell r="D1371">
            <v>0</v>
          </cell>
        </row>
        <row r="1372">
          <cell r="A1372" t="str">
            <v/>
          </cell>
          <cell r="B1372" t="str">
            <v/>
          </cell>
          <cell r="C1372">
            <v>0</v>
          </cell>
          <cell r="D1372">
            <v>0</v>
          </cell>
        </row>
        <row r="1373">
          <cell r="A1373" t="str">
            <v/>
          </cell>
          <cell r="B1373" t="str">
            <v/>
          </cell>
          <cell r="C1373">
            <v>0</v>
          </cell>
          <cell r="D1373">
            <v>0</v>
          </cell>
        </row>
        <row r="1374">
          <cell r="A1374" t="str">
            <v/>
          </cell>
          <cell r="B1374" t="str">
            <v/>
          </cell>
          <cell r="C1374">
            <v>0</v>
          </cell>
          <cell r="D1374">
            <v>0</v>
          </cell>
        </row>
        <row r="1375">
          <cell r="A1375" t="str">
            <v/>
          </cell>
          <cell r="B1375" t="str">
            <v/>
          </cell>
          <cell r="C1375">
            <v>0</v>
          </cell>
          <cell r="D1375">
            <v>0</v>
          </cell>
        </row>
        <row r="1376">
          <cell r="A1376" t="str">
            <v/>
          </cell>
          <cell r="B1376" t="str">
            <v/>
          </cell>
          <cell r="C1376">
            <v>0</v>
          </cell>
          <cell r="D1376">
            <v>0</v>
          </cell>
        </row>
        <row r="1377">
          <cell r="A1377" t="str">
            <v/>
          </cell>
          <cell r="B1377" t="str">
            <v/>
          </cell>
          <cell r="C1377">
            <v>0</v>
          </cell>
          <cell r="D1377">
            <v>0</v>
          </cell>
        </row>
        <row r="1378">
          <cell r="A1378" t="str">
            <v/>
          </cell>
          <cell r="B1378" t="str">
            <v/>
          </cell>
          <cell r="C1378">
            <v>0</v>
          </cell>
          <cell r="D1378">
            <v>0</v>
          </cell>
        </row>
        <row r="1379">
          <cell r="A1379" t="str">
            <v/>
          </cell>
          <cell r="B1379" t="str">
            <v/>
          </cell>
          <cell r="C1379">
            <v>0</v>
          </cell>
          <cell r="D1379">
            <v>0</v>
          </cell>
        </row>
        <row r="1380">
          <cell r="A1380" t="str">
            <v/>
          </cell>
          <cell r="B1380" t="str">
            <v/>
          </cell>
          <cell r="C1380">
            <v>0</v>
          </cell>
          <cell r="D1380">
            <v>0</v>
          </cell>
        </row>
        <row r="1381">
          <cell r="A1381" t="str">
            <v/>
          </cell>
          <cell r="B1381" t="str">
            <v/>
          </cell>
          <cell r="C1381">
            <v>0</v>
          </cell>
          <cell r="D1381">
            <v>0</v>
          </cell>
        </row>
        <row r="1382">
          <cell r="A1382" t="str">
            <v/>
          </cell>
          <cell r="B1382" t="str">
            <v/>
          </cell>
          <cell r="C1382">
            <v>0</v>
          </cell>
          <cell r="D1382">
            <v>0</v>
          </cell>
        </row>
        <row r="1383">
          <cell r="A1383" t="str">
            <v/>
          </cell>
          <cell r="B1383" t="str">
            <v/>
          </cell>
          <cell r="C1383">
            <v>0</v>
          </cell>
          <cell r="D1383">
            <v>0</v>
          </cell>
        </row>
        <row r="1384">
          <cell r="A1384" t="str">
            <v/>
          </cell>
          <cell r="B1384" t="str">
            <v/>
          </cell>
          <cell r="C1384">
            <v>0</v>
          </cell>
          <cell r="D1384">
            <v>0</v>
          </cell>
        </row>
        <row r="1385">
          <cell r="A1385" t="str">
            <v/>
          </cell>
          <cell r="B1385" t="str">
            <v/>
          </cell>
          <cell r="C1385">
            <v>0</v>
          </cell>
          <cell r="D1385">
            <v>0</v>
          </cell>
        </row>
        <row r="1386">
          <cell r="A1386" t="str">
            <v/>
          </cell>
          <cell r="B1386" t="str">
            <v/>
          </cell>
          <cell r="C1386">
            <v>0</v>
          </cell>
          <cell r="D1386">
            <v>0</v>
          </cell>
        </row>
        <row r="1387">
          <cell r="A1387" t="str">
            <v/>
          </cell>
          <cell r="B1387" t="str">
            <v/>
          </cell>
          <cell r="C1387">
            <v>0</v>
          </cell>
          <cell r="D1387">
            <v>0</v>
          </cell>
        </row>
        <row r="1388">
          <cell r="A1388" t="str">
            <v/>
          </cell>
          <cell r="B1388" t="str">
            <v/>
          </cell>
          <cell r="C1388">
            <v>0</v>
          </cell>
          <cell r="D1388">
            <v>0</v>
          </cell>
        </row>
        <row r="1389">
          <cell r="A1389" t="str">
            <v/>
          </cell>
          <cell r="B1389" t="str">
            <v/>
          </cell>
          <cell r="C1389">
            <v>0</v>
          </cell>
          <cell r="D1389">
            <v>0</v>
          </cell>
        </row>
        <row r="1390">
          <cell r="A1390" t="str">
            <v/>
          </cell>
          <cell r="B1390" t="str">
            <v/>
          </cell>
          <cell r="C1390">
            <v>0</v>
          </cell>
          <cell r="D1390">
            <v>0</v>
          </cell>
        </row>
        <row r="1391">
          <cell r="A1391" t="str">
            <v/>
          </cell>
          <cell r="B1391" t="str">
            <v/>
          </cell>
          <cell r="C1391">
            <v>0</v>
          </cell>
          <cell r="D1391">
            <v>0</v>
          </cell>
        </row>
        <row r="1392">
          <cell r="A1392" t="str">
            <v/>
          </cell>
          <cell r="B1392" t="str">
            <v/>
          </cell>
          <cell r="C1392">
            <v>0</v>
          </cell>
          <cell r="D1392">
            <v>0</v>
          </cell>
        </row>
        <row r="1393">
          <cell r="A1393" t="str">
            <v/>
          </cell>
          <cell r="B1393" t="str">
            <v/>
          </cell>
          <cell r="C1393">
            <v>0</v>
          </cell>
          <cell r="D1393">
            <v>0</v>
          </cell>
        </row>
        <row r="1394">
          <cell r="A1394" t="str">
            <v/>
          </cell>
          <cell r="B1394" t="str">
            <v/>
          </cell>
          <cell r="C1394">
            <v>0</v>
          </cell>
          <cell r="D1394">
            <v>0</v>
          </cell>
        </row>
        <row r="1395">
          <cell r="A1395" t="str">
            <v/>
          </cell>
          <cell r="B1395" t="str">
            <v/>
          </cell>
          <cell r="C1395">
            <v>0</v>
          </cell>
          <cell r="D1395">
            <v>0</v>
          </cell>
        </row>
        <row r="1396">
          <cell r="A1396" t="str">
            <v/>
          </cell>
          <cell r="B1396" t="str">
            <v/>
          </cell>
          <cell r="C1396">
            <v>0</v>
          </cell>
          <cell r="D1396">
            <v>0</v>
          </cell>
        </row>
        <row r="1397">
          <cell r="A1397" t="str">
            <v/>
          </cell>
          <cell r="B1397" t="str">
            <v/>
          </cell>
          <cell r="C1397">
            <v>0</v>
          </cell>
          <cell r="D1397">
            <v>0</v>
          </cell>
        </row>
        <row r="1398">
          <cell r="A1398" t="str">
            <v/>
          </cell>
          <cell r="B1398" t="str">
            <v/>
          </cell>
          <cell r="C1398">
            <v>0</v>
          </cell>
          <cell r="D1398">
            <v>0</v>
          </cell>
        </row>
        <row r="1399">
          <cell r="A1399" t="str">
            <v/>
          </cell>
          <cell r="B1399" t="str">
            <v/>
          </cell>
          <cell r="C1399">
            <v>0</v>
          </cell>
          <cell r="D1399">
            <v>0</v>
          </cell>
        </row>
        <row r="1400">
          <cell r="A1400" t="str">
            <v/>
          </cell>
          <cell r="B1400" t="str">
            <v/>
          </cell>
          <cell r="C1400">
            <v>0</v>
          </cell>
          <cell r="D1400">
            <v>0</v>
          </cell>
        </row>
        <row r="1401">
          <cell r="A1401" t="str">
            <v/>
          </cell>
          <cell r="B1401" t="str">
            <v/>
          </cell>
          <cell r="C1401">
            <v>0</v>
          </cell>
          <cell r="D1401">
            <v>0</v>
          </cell>
        </row>
        <row r="1402">
          <cell r="A1402" t="str">
            <v/>
          </cell>
          <cell r="B1402" t="str">
            <v/>
          </cell>
          <cell r="C1402">
            <v>0</v>
          </cell>
          <cell r="D1402">
            <v>0</v>
          </cell>
        </row>
        <row r="1403">
          <cell r="A1403" t="str">
            <v/>
          </cell>
          <cell r="B1403" t="str">
            <v/>
          </cell>
          <cell r="C1403">
            <v>0</v>
          </cell>
          <cell r="D1403">
            <v>0</v>
          </cell>
        </row>
        <row r="1404">
          <cell r="A1404" t="str">
            <v/>
          </cell>
          <cell r="B1404" t="str">
            <v/>
          </cell>
          <cell r="C1404">
            <v>0</v>
          </cell>
          <cell r="D1404">
            <v>0</v>
          </cell>
        </row>
        <row r="1405">
          <cell r="A1405" t="str">
            <v/>
          </cell>
          <cell r="B1405" t="str">
            <v/>
          </cell>
          <cell r="C1405">
            <v>0</v>
          </cell>
          <cell r="D1405">
            <v>0</v>
          </cell>
        </row>
        <row r="1406">
          <cell r="A1406" t="str">
            <v/>
          </cell>
          <cell r="B1406" t="str">
            <v/>
          </cell>
          <cell r="C1406">
            <v>0</v>
          </cell>
          <cell r="D1406">
            <v>0</v>
          </cell>
        </row>
        <row r="1407">
          <cell r="A1407" t="str">
            <v/>
          </cell>
          <cell r="B1407" t="str">
            <v/>
          </cell>
          <cell r="C1407">
            <v>0</v>
          </cell>
          <cell r="D1407">
            <v>0</v>
          </cell>
        </row>
        <row r="1408">
          <cell r="A1408" t="str">
            <v/>
          </cell>
          <cell r="B1408" t="str">
            <v/>
          </cell>
          <cell r="C1408">
            <v>0</v>
          </cell>
          <cell r="D1408">
            <v>0</v>
          </cell>
        </row>
        <row r="1409">
          <cell r="A1409" t="str">
            <v/>
          </cell>
          <cell r="B1409" t="str">
            <v/>
          </cell>
          <cell r="C1409">
            <v>0</v>
          </cell>
          <cell r="D1409">
            <v>0</v>
          </cell>
        </row>
        <row r="1410">
          <cell r="A1410" t="str">
            <v/>
          </cell>
          <cell r="B1410" t="str">
            <v/>
          </cell>
          <cell r="C1410">
            <v>0</v>
          </cell>
          <cell r="D1410">
            <v>0</v>
          </cell>
        </row>
        <row r="1411">
          <cell r="A1411" t="str">
            <v/>
          </cell>
          <cell r="B1411" t="str">
            <v/>
          </cell>
          <cell r="C1411">
            <v>0</v>
          </cell>
          <cell r="D1411">
            <v>0</v>
          </cell>
        </row>
        <row r="1412">
          <cell r="A1412" t="str">
            <v/>
          </cell>
          <cell r="B1412" t="str">
            <v/>
          </cell>
          <cell r="C1412">
            <v>0</v>
          </cell>
          <cell r="D1412">
            <v>0</v>
          </cell>
        </row>
        <row r="1413">
          <cell r="A1413" t="str">
            <v/>
          </cell>
          <cell r="B1413" t="str">
            <v/>
          </cell>
          <cell r="C1413">
            <v>0</v>
          </cell>
          <cell r="D1413">
            <v>0</v>
          </cell>
        </row>
        <row r="1414">
          <cell r="A1414" t="str">
            <v/>
          </cell>
          <cell r="B1414" t="str">
            <v/>
          </cell>
          <cell r="C1414">
            <v>0</v>
          </cell>
          <cell r="D1414">
            <v>0</v>
          </cell>
        </row>
        <row r="1415">
          <cell r="A1415" t="str">
            <v/>
          </cell>
          <cell r="B1415" t="str">
            <v/>
          </cell>
          <cell r="C1415">
            <v>0</v>
          </cell>
          <cell r="D1415">
            <v>0</v>
          </cell>
        </row>
        <row r="1416">
          <cell r="A1416" t="str">
            <v/>
          </cell>
          <cell r="B1416" t="str">
            <v/>
          </cell>
          <cell r="C1416">
            <v>0</v>
          </cell>
          <cell r="D1416">
            <v>0</v>
          </cell>
        </row>
        <row r="1417">
          <cell r="A1417" t="str">
            <v/>
          </cell>
          <cell r="B1417" t="str">
            <v/>
          </cell>
          <cell r="C1417">
            <v>0</v>
          </cell>
          <cell r="D1417">
            <v>0</v>
          </cell>
        </row>
        <row r="1418">
          <cell r="A1418" t="str">
            <v/>
          </cell>
          <cell r="B1418" t="str">
            <v/>
          </cell>
          <cell r="C1418">
            <v>0</v>
          </cell>
          <cell r="D1418">
            <v>0</v>
          </cell>
        </row>
        <row r="1419">
          <cell r="A1419" t="str">
            <v/>
          </cell>
          <cell r="B1419" t="str">
            <v/>
          </cell>
          <cell r="C1419">
            <v>0</v>
          </cell>
          <cell r="D1419">
            <v>0</v>
          </cell>
        </row>
        <row r="1420">
          <cell r="A1420" t="str">
            <v/>
          </cell>
          <cell r="B1420" t="str">
            <v/>
          </cell>
          <cell r="C1420">
            <v>0</v>
          </cell>
          <cell r="D1420">
            <v>0</v>
          </cell>
        </row>
        <row r="1421">
          <cell r="A1421" t="str">
            <v/>
          </cell>
          <cell r="B1421" t="str">
            <v/>
          </cell>
          <cell r="C1421">
            <v>0</v>
          </cell>
          <cell r="D1421">
            <v>0</v>
          </cell>
        </row>
        <row r="1422">
          <cell r="A1422" t="str">
            <v/>
          </cell>
          <cell r="B1422" t="str">
            <v/>
          </cell>
          <cell r="C1422">
            <v>0</v>
          </cell>
          <cell r="D1422">
            <v>0</v>
          </cell>
        </row>
        <row r="1423">
          <cell r="A1423" t="str">
            <v/>
          </cell>
          <cell r="B1423" t="str">
            <v/>
          </cell>
          <cell r="C1423">
            <v>0</v>
          </cell>
          <cell r="D1423">
            <v>0</v>
          </cell>
        </row>
        <row r="1424">
          <cell r="A1424" t="str">
            <v/>
          </cell>
          <cell r="B1424" t="str">
            <v/>
          </cell>
          <cell r="C1424">
            <v>0</v>
          </cell>
          <cell r="D1424">
            <v>0</v>
          </cell>
        </row>
        <row r="1425">
          <cell r="A1425" t="str">
            <v/>
          </cell>
          <cell r="B1425" t="str">
            <v/>
          </cell>
          <cell r="C1425">
            <v>0</v>
          </cell>
          <cell r="D1425">
            <v>0</v>
          </cell>
        </row>
        <row r="1426">
          <cell r="A1426" t="str">
            <v/>
          </cell>
          <cell r="B1426" t="str">
            <v/>
          </cell>
          <cell r="C1426">
            <v>0</v>
          </cell>
          <cell r="D1426">
            <v>0</v>
          </cell>
        </row>
        <row r="1427">
          <cell r="A1427" t="str">
            <v/>
          </cell>
          <cell r="B1427" t="str">
            <v/>
          </cell>
          <cell r="C1427">
            <v>0</v>
          </cell>
          <cell r="D1427">
            <v>0</v>
          </cell>
        </row>
        <row r="1428">
          <cell r="A1428" t="str">
            <v/>
          </cell>
          <cell r="B1428" t="str">
            <v/>
          </cell>
          <cell r="C1428">
            <v>0</v>
          </cell>
          <cell r="D1428">
            <v>0</v>
          </cell>
        </row>
        <row r="1429">
          <cell r="A1429" t="str">
            <v/>
          </cell>
          <cell r="B1429" t="str">
            <v/>
          </cell>
          <cell r="C1429">
            <v>0</v>
          </cell>
          <cell r="D1429">
            <v>0</v>
          </cell>
        </row>
        <row r="1430">
          <cell r="A1430" t="str">
            <v/>
          </cell>
          <cell r="B1430" t="str">
            <v/>
          </cell>
          <cell r="C1430">
            <v>0</v>
          </cell>
          <cell r="D1430">
            <v>0</v>
          </cell>
        </row>
        <row r="1431">
          <cell r="A1431" t="str">
            <v/>
          </cell>
          <cell r="B1431" t="str">
            <v/>
          </cell>
          <cell r="C1431">
            <v>0</v>
          </cell>
          <cell r="D1431">
            <v>0</v>
          </cell>
        </row>
        <row r="1432">
          <cell r="A1432" t="str">
            <v/>
          </cell>
          <cell r="B1432" t="str">
            <v/>
          </cell>
          <cell r="C1432">
            <v>0</v>
          </cell>
          <cell r="D1432">
            <v>0</v>
          </cell>
        </row>
        <row r="1433">
          <cell r="A1433" t="str">
            <v/>
          </cell>
          <cell r="B1433" t="str">
            <v/>
          </cell>
          <cell r="C1433">
            <v>0</v>
          </cell>
          <cell r="D1433">
            <v>0</v>
          </cell>
        </row>
        <row r="1434">
          <cell r="A1434" t="str">
            <v/>
          </cell>
          <cell r="B1434" t="str">
            <v/>
          </cell>
          <cell r="C1434">
            <v>0</v>
          </cell>
          <cell r="D1434">
            <v>0</v>
          </cell>
        </row>
        <row r="1435">
          <cell r="A1435" t="str">
            <v/>
          </cell>
          <cell r="B1435" t="str">
            <v/>
          </cell>
          <cell r="C1435">
            <v>0</v>
          </cell>
          <cell r="D1435">
            <v>0</v>
          </cell>
        </row>
        <row r="1436">
          <cell r="A1436" t="str">
            <v/>
          </cell>
          <cell r="B1436" t="str">
            <v/>
          </cell>
          <cell r="C1436">
            <v>0</v>
          </cell>
          <cell r="D1436">
            <v>0</v>
          </cell>
        </row>
        <row r="1437">
          <cell r="A1437" t="str">
            <v/>
          </cell>
          <cell r="B1437" t="str">
            <v/>
          </cell>
          <cell r="C1437">
            <v>0</v>
          </cell>
          <cell r="D1437">
            <v>0</v>
          </cell>
        </row>
        <row r="1438">
          <cell r="A1438" t="str">
            <v/>
          </cell>
          <cell r="B1438" t="str">
            <v/>
          </cell>
          <cell r="C1438">
            <v>0</v>
          </cell>
          <cell r="D1438">
            <v>0</v>
          </cell>
        </row>
        <row r="1439">
          <cell r="A1439" t="str">
            <v/>
          </cell>
          <cell r="B1439" t="str">
            <v/>
          </cell>
          <cell r="C1439">
            <v>0</v>
          </cell>
          <cell r="D1439">
            <v>0</v>
          </cell>
        </row>
        <row r="1440">
          <cell r="A1440" t="str">
            <v/>
          </cell>
          <cell r="B1440" t="str">
            <v/>
          </cell>
          <cell r="C1440">
            <v>0</v>
          </cell>
          <cell r="D1440">
            <v>0</v>
          </cell>
        </row>
        <row r="1441">
          <cell r="A1441" t="str">
            <v/>
          </cell>
          <cell r="B1441" t="str">
            <v/>
          </cell>
          <cell r="C1441">
            <v>0</v>
          </cell>
          <cell r="D1441">
            <v>0</v>
          </cell>
        </row>
        <row r="1442">
          <cell r="A1442" t="str">
            <v/>
          </cell>
          <cell r="B1442" t="str">
            <v/>
          </cell>
          <cell r="C1442">
            <v>0</v>
          </cell>
          <cell r="D1442">
            <v>0</v>
          </cell>
        </row>
        <row r="1443">
          <cell r="A1443" t="str">
            <v/>
          </cell>
          <cell r="B1443" t="str">
            <v/>
          </cell>
          <cell r="C1443">
            <v>0</v>
          </cell>
          <cell r="D1443">
            <v>0</v>
          </cell>
        </row>
        <row r="1444">
          <cell r="A1444" t="str">
            <v/>
          </cell>
          <cell r="B1444" t="str">
            <v/>
          </cell>
          <cell r="C1444">
            <v>0</v>
          </cell>
          <cell r="D1444">
            <v>0</v>
          </cell>
        </row>
        <row r="1445">
          <cell r="A1445" t="str">
            <v/>
          </cell>
          <cell r="B1445" t="str">
            <v/>
          </cell>
          <cell r="C1445">
            <v>0</v>
          </cell>
          <cell r="D1445">
            <v>0</v>
          </cell>
        </row>
        <row r="1446">
          <cell r="A1446" t="str">
            <v/>
          </cell>
          <cell r="B1446" t="str">
            <v/>
          </cell>
          <cell r="C1446">
            <v>0</v>
          </cell>
          <cell r="D1446">
            <v>0</v>
          </cell>
        </row>
        <row r="1447">
          <cell r="A1447" t="str">
            <v/>
          </cell>
          <cell r="B1447" t="str">
            <v/>
          </cell>
          <cell r="C1447">
            <v>0</v>
          </cell>
          <cell r="D1447">
            <v>0</v>
          </cell>
        </row>
        <row r="1448">
          <cell r="A1448" t="str">
            <v/>
          </cell>
          <cell r="B1448" t="str">
            <v/>
          </cell>
          <cell r="C1448">
            <v>0</v>
          </cell>
          <cell r="D1448">
            <v>0</v>
          </cell>
        </row>
        <row r="1449">
          <cell r="A1449" t="str">
            <v/>
          </cell>
          <cell r="B1449" t="str">
            <v/>
          </cell>
          <cell r="C1449">
            <v>0</v>
          </cell>
          <cell r="D1449">
            <v>0</v>
          </cell>
        </row>
        <row r="1450">
          <cell r="A1450" t="str">
            <v/>
          </cell>
          <cell r="B1450" t="str">
            <v/>
          </cell>
          <cell r="C1450">
            <v>0</v>
          </cell>
          <cell r="D1450">
            <v>0</v>
          </cell>
        </row>
        <row r="1451">
          <cell r="A1451" t="str">
            <v/>
          </cell>
          <cell r="B1451" t="str">
            <v/>
          </cell>
          <cell r="C1451">
            <v>0</v>
          </cell>
          <cell r="D1451">
            <v>0</v>
          </cell>
        </row>
        <row r="1452">
          <cell r="A1452" t="str">
            <v/>
          </cell>
          <cell r="B1452" t="str">
            <v/>
          </cell>
          <cell r="C1452">
            <v>0</v>
          </cell>
          <cell r="D1452">
            <v>0</v>
          </cell>
        </row>
        <row r="1453">
          <cell r="A1453" t="str">
            <v/>
          </cell>
          <cell r="B1453" t="str">
            <v/>
          </cell>
          <cell r="C1453">
            <v>0</v>
          </cell>
          <cell r="D1453">
            <v>0</v>
          </cell>
        </row>
        <row r="1454">
          <cell r="A1454" t="str">
            <v/>
          </cell>
          <cell r="B1454" t="str">
            <v/>
          </cell>
          <cell r="C1454">
            <v>0</v>
          </cell>
          <cell r="D1454">
            <v>0</v>
          </cell>
        </row>
        <row r="1455">
          <cell r="A1455" t="str">
            <v/>
          </cell>
          <cell r="B1455" t="str">
            <v/>
          </cell>
          <cell r="C1455">
            <v>0</v>
          </cell>
          <cell r="D1455">
            <v>0</v>
          </cell>
        </row>
        <row r="1456">
          <cell r="A1456" t="str">
            <v/>
          </cell>
          <cell r="B1456" t="str">
            <v/>
          </cell>
          <cell r="C1456">
            <v>0</v>
          </cell>
          <cell r="D1456">
            <v>0</v>
          </cell>
        </row>
        <row r="1457">
          <cell r="A1457" t="str">
            <v/>
          </cell>
          <cell r="B1457" t="str">
            <v/>
          </cell>
          <cell r="C1457">
            <v>0</v>
          </cell>
          <cell r="D1457">
            <v>0</v>
          </cell>
        </row>
        <row r="1458">
          <cell r="A1458" t="str">
            <v/>
          </cell>
          <cell r="B1458" t="str">
            <v/>
          </cell>
          <cell r="C1458">
            <v>0</v>
          </cell>
          <cell r="D1458">
            <v>0</v>
          </cell>
        </row>
        <row r="1459">
          <cell r="A1459" t="str">
            <v/>
          </cell>
          <cell r="B1459" t="str">
            <v/>
          </cell>
          <cell r="C1459">
            <v>0</v>
          </cell>
          <cell r="D1459">
            <v>0</v>
          </cell>
        </row>
        <row r="1460">
          <cell r="A1460" t="str">
            <v/>
          </cell>
          <cell r="B1460" t="str">
            <v/>
          </cell>
          <cell r="C1460">
            <v>0</v>
          </cell>
          <cell r="D1460">
            <v>0</v>
          </cell>
        </row>
        <row r="1461">
          <cell r="A1461" t="str">
            <v/>
          </cell>
          <cell r="B1461" t="str">
            <v/>
          </cell>
          <cell r="C1461">
            <v>0</v>
          </cell>
          <cell r="D1461">
            <v>0</v>
          </cell>
        </row>
        <row r="1462">
          <cell r="A1462" t="str">
            <v/>
          </cell>
          <cell r="B1462" t="str">
            <v/>
          </cell>
          <cell r="C1462">
            <v>0</v>
          </cell>
          <cell r="D1462">
            <v>0</v>
          </cell>
        </row>
        <row r="1463">
          <cell r="A1463" t="str">
            <v/>
          </cell>
          <cell r="B1463" t="str">
            <v/>
          </cell>
          <cell r="C1463">
            <v>0</v>
          </cell>
          <cell r="D1463">
            <v>0</v>
          </cell>
        </row>
        <row r="1464">
          <cell r="A1464" t="str">
            <v/>
          </cell>
          <cell r="B1464" t="str">
            <v/>
          </cell>
          <cell r="C1464">
            <v>0</v>
          </cell>
          <cell r="D1464">
            <v>0</v>
          </cell>
        </row>
        <row r="1465">
          <cell r="A1465" t="str">
            <v/>
          </cell>
          <cell r="B1465" t="str">
            <v/>
          </cell>
          <cell r="C1465">
            <v>0</v>
          </cell>
          <cell r="D1465">
            <v>0</v>
          </cell>
        </row>
        <row r="1466">
          <cell r="A1466" t="str">
            <v/>
          </cell>
          <cell r="B1466" t="str">
            <v/>
          </cell>
          <cell r="C1466">
            <v>0</v>
          </cell>
          <cell r="D1466">
            <v>0</v>
          </cell>
        </row>
        <row r="1467">
          <cell r="A1467" t="str">
            <v/>
          </cell>
          <cell r="B1467" t="str">
            <v/>
          </cell>
          <cell r="C1467">
            <v>0</v>
          </cell>
          <cell r="D1467">
            <v>0</v>
          </cell>
        </row>
        <row r="1468">
          <cell r="A1468" t="str">
            <v/>
          </cell>
          <cell r="B1468" t="str">
            <v/>
          </cell>
          <cell r="C1468">
            <v>0</v>
          </cell>
          <cell r="D1468">
            <v>0</v>
          </cell>
        </row>
        <row r="1469">
          <cell r="A1469" t="str">
            <v/>
          </cell>
          <cell r="B1469" t="str">
            <v/>
          </cell>
          <cell r="C1469">
            <v>0</v>
          </cell>
          <cell r="D1469">
            <v>0</v>
          </cell>
        </row>
        <row r="1470">
          <cell r="A1470" t="str">
            <v/>
          </cell>
          <cell r="B1470" t="str">
            <v/>
          </cell>
          <cell r="C1470">
            <v>0</v>
          </cell>
          <cell r="D1470">
            <v>0</v>
          </cell>
        </row>
        <row r="1471">
          <cell r="A1471" t="str">
            <v/>
          </cell>
          <cell r="B1471" t="str">
            <v/>
          </cell>
          <cell r="C1471">
            <v>0</v>
          </cell>
          <cell r="D1471">
            <v>0</v>
          </cell>
        </row>
        <row r="1472">
          <cell r="A1472" t="str">
            <v/>
          </cell>
          <cell r="B1472" t="str">
            <v/>
          </cell>
          <cell r="C1472">
            <v>0</v>
          </cell>
          <cell r="D1472">
            <v>0</v>
          </cell>
        </row>
        <row r="1473">
          <cell r="A1473" t="str">
            <v/>
          </cell>
          <cell r="B1473" t="str">
            <v/>
          </cell>
          <cell r="C1473">
            <v>0</v>
          </cell>
          <cell r="D1473">
            <v>0</v>
          </cell>
        </row>
        <row r="1474">
          <cell r="A1474" t="str">
            <v/>
          </cell>
          <cell r="B1474" t="str">
            <v/>
          </cell>
          <cell r="C1474">
            <v>0</v>
          </cell>
          <cell r="D1474">
            <v>0</v>
          </cell>
        </row>
        <row r="1475">
          <cell r="A1475" t="str">
            <v/>
          </cell>
          <cell r="B1475" t="str">
            <v/>
          </cell>
          <cell r="C1475">
            <v>0</v>
          </cell>
          <cell r="D1475">
            <v>0</v>
          </cell>
        </row>
        <row r="1476">
          <cell r="A1476" t="str">
            <v/>
          </cell>
          <cell r="B1476" t="str">
            <v/>
          </cell>
          <cell r="C1476">
            <v>0</v>
          </cell>
          <cell r="D1476">
            <v>0</v>
          </cell>
        </row>
        <row r="1477">
          <cell r="A1477" t="str">
            <v/>
          </cell>
          <cell r="B1477" t="str">
            <v/>
          </cell>
          <cell r="C1477">
            <v>0</v>
          </cell>
          <cell r="D1477">
            <v>0</v>
          </cell>
        </row>
        <row r="1478">
          <cell r="A1478" t="str">
            <v/>
          </cell>
          <cell r="B1478" t="str">
            <v/>
          </cell>
          <cell r="C1478">
            <v>0</v>
          </cell>
          <cell r="D1478">
            <v>0</v>
          </cell>
        </row>
        <row r="1479">
          <cell r="A1479" t="str">
            <v/>
          </cell>
          <cell r="B1479" t="str">
            <v/>
          </cell>
          <cell r="C1479">
            <v>0</v>
          </cell>
          <cell r="D1479">
            <v>0</v>
          </cell>
        </row>
        <row r="1480">
          <cell r="A1480" t="str">
            <v/>
          </cell>
          <cell r="B1480" t="str">
            <v/>
          </cell>
          <cell r="C1480">
            <v>0</v>
          </cell>
          <cell r="D1480">
            <v>0</v>
          </cell>
        </row>
        <row r="1481">
          <cell r="A1481" t="str">
            <v/>
          </cell>
          <cell r="B1481" t="str">
            <v/>
          </cell>
          <cell r="C1481">
            <v>0</v>
          </cell>
          <cell r="D1481">
            <v>0</v>
          </cell>
        </row>
        <row r="1482">
          <cell r="A1482" t="str">
            <v/>
          </cell>
          <cell r="B1482" t="str">
            <v/>
          </cell>
          <cell r="C1482">
            <v>0</v>
          </cell>
          <cell r="D1482">
            <v>0</v>
          </cell>
        </row>
        <row r="1483">
          <cell r="A1483" t="str">
            <v/>
          </cell>
          <cell r="B1483" t="str">
            <v/>
          </cell>
          <cell r="C1483">
            <v>0</v>
          </cell>
          <cell r="D1483">
            <v>0</v>
          </cell>
        </row>
        <row r="1484">
          <cell r="A1484" t="str">
            <v/>
          </cell>
          <cell r="B1484" t="str">
            <v/>
          </cell>
          <cell r="C1484">
            <v>0</v>
          </cell>
          <cell r="D1484">
            <v>0</v>
          </cell>
        </row>
        <row r="1485">
          <cell r="A1485" t="str">
            <v/>
          </cell>
          <cell r="B1485" t="str">
            <v/>
          </cell>
          <cell r="C1485">
            <v>0</v>
          </cell>
          <cell r="D1485">
            <v>0</v>
          </cell>
        </row>
        <row r="1486">
          <cell r="A1486" t="str">
            <v/>
          </cell>
          <cell r="B1486" t="str">
            <v/>
          </cell>
          <cell r="C1486">
            <v>0</v>
          </cell>
          <cell r="D1486">
            <v>0</v>
          </cell>
        </row>
        <row r="1487">
          <cell r="A1487" t="str">
            <v/>
          </cell>
          <cell r="B1487" t="str">
            <v/>
          </cell>
          <cell r="C1487">
            <v>0</v>
          </cell>
          <cell r="D1487">
            <v>0</v>
          </cell>
        </row>
        <row r="1488">
          <cell r="A1488" t="str">
            <v/>
          </cell>
          <cell r="B1488" t="str">
            <v/>
          </cell>
          <cell r="C1488">
            <v>0</v>
          </cell>
          <cell r="D1488">
            <v>0</v>
          </cell>
        </row>
        <row r="1489">
          <cell r="A1489" t="str">
            <v/>
          </cell>
          <cell r="B1489" t="str">
            <v/>
          </cell>
          <cell r="C1489">
            <v>0</v>
          </cell>
          <cell r="D1489">
            <v>0</v>
          </cell>
        </row>
        <row r="1490">
          <cell r="A1490" t="str">
            <v/>
          </cell>
          <cell r="B1490" t="str">
            <v/>
          </cell>
          <cell r="C1490">
            <v>0</v>
          </cell>
          <cell r="D1490">
            <v>0</v>
          </cell>
        </row>
        <row r="1491">
          <cell r="A1491" t="str">
            <v/>
          </cell>
          <cell r="B1491" t="str">
            <v/>
          </cell>
          <cell r="C1491">
            <v>0</v>
          </cell>
          <cell r="D1491">
            <v>0</v>
          </cell>
        </row>
        <row r="1492">
          <cell r="A1492" t="str">
            <v/>
          </cell>
          <cell r="B1492" t="str">
            <v/>
          </cell>
          <cell r="C1492">
            <v>0</v>
          </cell>
          <cell r="D1492">
            <v>0</v>
          </cell>
        </row>
        <row r="1493">
          <cell r="A1493" t="str">
            <v/>
          </cell>
          <cell r="B1493" t="str">
            <v/>
          </cell>
          <cell r="C1493">
            <v>0</v>
          </cell>
          <cell r="D1493">
            <v>0</v>
          </cell>
        </row>
        <row r="1494">
          <cell r="A1494" t="str">
            <v/>
          </cell>
          <cell r="B1494" t="str">
            <v/>
          </cell>
          <cell r="C1494">
            <v>0</v>
          </cell>
          <cell r="D1494">
            <v>0</v>
          </cell>
        </row>
        <row r="1495">
          <cell r="A1495" t="str">
            <v/>
          </cell>
          <cell r="B1495" t="str">
            <v/>
          </cell>
          <cell r="C1495">
            <v>0</v>
          </cell>
          <cell r="D1495">
            <v>0</v>
          </cell>
        </row>
        <row r="1496">
          <cell r="A1496" t="str">
            <v/>
          </cell>
          <cell r="B1496" t="str">
            <v/>
          </cell>
          <cell r="C1496">
            <v>0</v>
          </cell>
          <cell r="D1496">
            <v>0</v>
          </cell>
        </row>
        <row r="1497">
          <cell r="A1497" t="str">
            <v/>
          </cell>
          <cell r="B1497" t="str">
            <v/>
          </cell>
          <cell r="C1497">
            <v>0</v>
          </cell>
          <cell r="D1497">
            <v>0</v>
          </cell>
        </row>
        <row r="1498">
          <cell r="A1498" t="str">
            <v/>
          </cell>
          <cell r="B1498" t="str">
            <v/>
          </cell>
          <cell r="C1498">
            <v>0</v>
          </cell>
          <cell r="D1498">
            <v>0</v>
          </cell>
        </row>
        <row r="1499">
          <cell r="A1499" t="str">
            <v/>
          </cell>
          <cell r="B1499" t="str">
            <v/>
          </cell>
          <cell r="C1499">
            <v>0</v>
          </cell>
          <cell r="D1499">
            <v>0</v>
          </cell>
        </row>
        <row r="1500">
          <cell r="A1500" t="str">
            <v/>
          </cell>
          <cell r="B1500" t="str">
            <v/>
          </cell>
          <cell r="C1500">
            <v>0</v>
          </cell>
          <cell r="D1500">
            <v>0</v>
          </cell>
        </row>
        <row r="1501">
          <cell r="A1501" t="str">
            <v/>
          </cell>
          <cell r="B1501" t="str">
            <v/>
          </cell>
          <cell r="C1501">
            <v>0</v>
          </cell>
          <cell r="D1501">
            <v>0</v>
          </cell>
        </row>
        <row r="1502">
          <cell r="A1502" t="str">
            <v/>
          </cell>
          <cell r="B1502" t="str">
            <v/>
          </cell>
          <cell r="C1502">
            <v>0</v>
          </cell>
          <cell r="D1502">
            <v>0</v>
          </cell>
        </row>
        <row r="1503">
          <cell r="A1503" t="str">
            <v/>
          </cell>
          <cell r="B1503" t="str">
            <v/>
          </cell>
          <cell r="C1503">
            <v>0</v>
          </cell>
          <cell r="D1503">
            <v>0</v>
          </cell>
        </row>
        <row r="1504">
          <cell r="A1504" t="str">
            <v/>
          </cell>
          <cell r="B1504" t="str">
            <v/>
          </cell>
          <cell r="C1504">
            <v>0</v>
          </cell>
          <cell r="D1504">
            <v>0</v>
          </cell>
        </row>
        <row r="1505">
          <cell r="A1505" t="str">
            <v/>
          </cell>
          <cell r="B1505" t="str">
            <v/>
          </cell>
          <cell r="C1505">
            <v>0</v>
          </cell>
          <cell r="D1505">
            <v>0</v>
          </cell>
        </row>
        <row r="1506">
          <cell r="A1506" t="str">
            <v/>
          </cell>
          <cell r="B1506" t="str">
            <v/>
          </cell>
          <cell r="C1506">
            <v>0</v>
          </cell>
          <cell r="D1506">
            <v>0</v>
          </cell>
        </row>
        <row r="1507">
          <cell r="A1507" t="str">
            <v/>
          </cell>
          <cell r="B1507" t="str">
            <v/>
          </cell>
          <cell r="C1507">
            <v>0</v>
          </cell>
          <cell r="D1507">
            <v>0</v>
          </cell>
        </row>
        <row r="1508">
          <cell r="A1508" t="str">
            <v/>
          </cell>
          <cell r="B1508" t="str">
            <v/>
          </cell>
          <cell r="C1508">
            <v>0</v>
          </cell>
          <cell r="D1508">
            <v>0</v>
          </cell>
        </row>
        <row r="1509">
          <cell r="A1509" t="str">
            <v/>
          </cell>
          <cell r="B1509" t="str">
            <v/>
          </cell>
          <cell r="C1509">
            <v>0</v>
          </cell>
          <cell r="D1509">
            <v>0</v>
          </cell>
        </row>
        <row r="1510">
          <cell r="A1510" t="str">
            <v/>
          </cell>
          <cell r="B1510" t="str">
            <v/>
          </cell>
          <cell r="C1510">
            <v>0</v>
          </cell>
          <cell r="D1510">
            <v>0</v>
          </cell>
        </row>
        <row r="1511">
          <cell r="A1511" t="str">
            <v/>
          </cell>
          <cell r="B1511" t="str">
            <v/>
          </cell>
          <cell r="C1511">
            <v>0</v>
          </cell>
          <cell r="D1511">
            <v>0</v>
          </cell>
        </row>
        <row r="1512">
          <cell r="A1512" t="str">
            <v/>
          </cell>
          <cell r="B1512" t="str">
            <v/>
          </cell>
          <cell r="C1512">
            <v>0</v>
          </cell>
          <cell r="D1512">
            <v>0</v>
          </cell>
        </row>
        <row r="1513">
          <cell r="A1513" t="str">
            <v/>
          </cell>
          <cell r="B1513" t="str">
            <v/>
          </cell>
          <cell r="C1513">
            <v>0</v>
          </cell>
          <cell r="D1513">
            <v>0</v>
          </cell>
        </row>
        <row r="1514">
          <cell r="A1514" t="str">
            <v/>
          </cell>
          <cell r="B1514" t="str">
            <v/>
          </cell>
          <cell r="C1514">
            <v>0</v>
          </cell>
          <cell r="D1514">
            <v>0</v>
          </cell>
        </row>
        <row r="1515">
          <cell r="A1515" t="str">
            <v/>
          </cell>
          <cell r="B1515" t="str">
            <v/>
          </cell>
          <cell r="C1515">
            <v>0</v>
          </cell>
          <cell r="D1515">
            <v>0</v>
          </cell>
        </row>
        <row r="1516">
          <cell r="A1516" t="str">
            <v/>
          </cell>
          <cell r="B1516" t="str">
            <v/>
          </cell>
          <cell r="C1516">
            <v>0</v>
          </cell>
          <cell r="D1516">
            <v>0</v>
          </cell>
        </row>
        <row r="1517">
          <cell r="A1517" t="str">
            <v/>
          </cell>
          <cell r="B1517" t="str">
            <v/>
          </cell>
          <cell r="C1517">
            <v>0</v>
          </cell>
          <cell r="D1517">
            <v>0</v>
          </cell>
        </row>
        <row r="1518">
          <cell r="A1518" t="str">
            <v/>
          </cell>
          <cell r="B1518" t="str">
            <v/>
          </cell>
          <cell r="C1518">
            <v>0</v>
          </cell>
          <cell r="D1518">
            <v>0</v>
          </cell>
        </row>
        <row r="1519">
          <cell r="A1519" t="str">
            <v/>
          </cell>
          <cell r="B1519" t="str">
            <v/>
          </cell>
          <cell r="C1519">
            <v>0</v>
          </cell>
          <cell r="D1519">
            <v>0</v>
          </cell>
        </row>
        <row r="1520">
          <cell r="A1520" t="str">
            <v/>
          </cell>
          <cell r="B1520" t="str">
            <v/>
          </cell>
          <cell r="C1520">
            <v>0</v>
          </cell>
          <cell r="D1520">
            <v>0</v>
          </cell>
        </row>
        <row r="1521">
          <cell r="A1521" t="str">
            <v/>
          </cell>
          <cell r="B1521" t="str">
            <v/>
          </cell>
          <cell r="C1521">
            <v>0</v>
          </cell>
          <cell r="D1521">
            <v>0</v>
          </cell>
        </row>
        <row r="1522">
          <cell r="A1522" t="str">
            <v/>
          </cell>
          <cell r="B1522" t="str">
            <v/>
          </cell>
          <cell r="C1522">
            <v>0</v>
          </cell>
          <cell r="D1522">
            <v>0</v>
          </cell>
        </row>
        <row r="1523">
          <cell r="A1523" t="str">
            <v/>
          </cell>
          <cell r="B1523" t="str">
            <v/>
          </cell>
          <cell r="C1523">
            <v>0</v>
          </cell>
          <cell r="D1523">
            <v>0</v>
          </cell>
        </row>
        <row r="1524">
          <cell r="A1524" t="str">
            <v/>
          </cell>
          <cell r="B1524" t="str">
            <v/>
          </cell>
          <cell r="C1524">
            <v>0</v>
          </cell>
          <cell r="D1524">
            <v>0</v>
          </cell>
        </row>
        <row r="1525">
          <cell r="A1525" t="str">
            <v/>
          </cell>
          <cell r="B1525" t="str">
            <v/>
          </cell>
          <cell r="C1525">
            <v>0</v>
          </cell>
          <cell r="D1525">
            <v>0</v>
          </cell>
        </row>
        <row r="1526">
          <cell r="A1526" t="str">
            <v/>
          </cell>
          <cell r="B1526" t="str">
            <v/>
          </cell>
          <cell r="C1526">
            <v>0</v>
          </cell>
          <cell r="D1526">
            <v>0</v>
          </cell>
        </row>
        <row r="1527">
          <cell r="A1527" t="str">
            <v/>
          </cell>
          <cell r="B1527" t="str">
            <v/>
          </cell>
          <cell r="C1527">
            <v>0</v>
          </cell>
          <cell r="D1527">
            <v>0</v>
          </cell>
        </row>
        <row r="1528">
          <cell r="A1528" t="str">
            <v/>
          </cell>
          <cell r="B1528" t="str">
            <v/>
          </cell>
          <cell r="C1528">
            <v>0</v>
          </cell>
          <cell r="D1528">
            <v>0</v>
          </cell>
        </row>
        <row r="1529">
          <cell r="A1529" t="str">
            <v/>
          </cell>
          <cell r="B1529" t="str">
            <v/>
          </cell>
          <cell r="C1529">
            <v>0</v>
          </cell>
          <cell r="D1529">
            <v>0</v>
          </cell>
        </row>
        <row r="1530">
          <cell r="A1530" t="str">
            <v/>
          </cell>
          <cell r="B1530" t="str">
            <v/>
          </cell>
          <cell r="C1530">
            <v>0</v>
          </cell>
          <cell r="D1530">
            <v>0</v>
          </cell>
        </row>
        <row r="1531">
          <cell r="A1531" t="str">
            <v/>
          </cell>
          <cell r="B1531" t="str">
            <v/>
          </cell>
          <cell r="C1531">
            <v>0</v>
          </cell>
          <cell r="D1531">
            <v>0</v>
          </cell>
        </row>
        <row r="1532">
          <cell r="A1532" t="str">
            <v/>
          </cell>
          <cell r="B1532" t="str">
            <v/>
          </cell>
          <cell r="C1532">
            <v>0</v>
          </cell>
          <cell r="D1532">
            <v>0</v>
          </cell>
        </row>
        <row r="1533">
          <cell r="A1533" t="str">
            <v/>
          </cell>
          <cell r="B1533" t="str">
            <v/>
          </cell>
          <cell r="C1533">
            <v>0</v>
          </cell>
          <cell r="D1533">
            <v>0</v>
          </cell>
        </row>
        <row r="1534">
          <cell r="A1534" t="str">
            <v/>
          </cell>
          <cell r="B1534" t="str">
            <v/>
          </cell>
          <cell r="C1534">
            <v>0</v>
          </cell>
          <cell r="D1534">
            <v>0</v>
          </cell>
        </row>
        <row r="1535">
          <cell r="A1535" t="str">
            <v/>
          </cell>
          <cell r="B1535" t="str">
            <v/>
          </cell>
          <cell r="C1535">
            <v>0</v>
          </cell>
          <cell r="D1535">
            <v>0</v>
          </cell>
        </row>
        <row r="1536">
          <cell r="A1536" t="str">
            <v/>
          </cell>
          <cell r="B1536" t="str">
            <v/>
          </cell>
          <cell r="C1536">
            <v>0</v>
          </cell>
          <cell r="D1536">
            <v>0</v>
          </cell>
        </row>
        <row r="1537">
          <cell r="A1537" t="str">
            <v/>
          </cell>
          <cell r="B1537" t="str">
            <v/>
          </cell>
          <cell r="C1537">
            <v>0</v>
          </cell>
          <cell r="D1537">
            <v>0</v>
          </cell>
        </row>
        <row r="1538">
          <cell r="A1538" t="str">
            <v/>
          </cell>
          <cell r="B1538" t="str">
            <v/>
          </cell>
          <cell r="C1538">
            <v>0</v>
          </cell>
          <cell r="D1538">
            <v>0</v>
          </cell>
        </row>
        <row r="1539">
          <cell r="A1539" t="str">
            <v/>
          </cell>
          <cell r="B1539" t="str">
            <v/>
          </cell>
          <cell r="C1539">
            <v>0</v>
          </cell>
          <cell r="D1539">
            <v>0</v>
          </cell>
        </row>
        <row r="1540">
          <cell r="A1540" t="str">
            <v/>
          </cell>
          <cell r="B1540" t="str">
            <v/>
          </cell>
          <cell r="C1540">
            <v>0</v>
          </cell>
          <cell r="D1540">
            <v>0</v>
          </cell>
        </row>
        <row r="1541">
          <cell r="A1541" t="str">
            <v/>
          </cell>
          <cell r="B1541" t="str">
            <v/>
          </cell>
          <cell r="C1541">
            <v>0</v>
          </cell>
          <cell r="D1541">
            <v>0</v>
          </cell>
        </row>
        <row r="1542">
          <cell r="A1542" t="str">
            <v/>
          </cell>
          <cell r="B1542" t="str">
            <v/>
          </cell>
          <cell r="C1542">
            <v>0</v>
          </cell>
          <cell r="D1542">
            <v>0</v>
          </cell>
        </row>
        <row r="1543">
          <cell r="A1543" t="str">
            <v/>
          </cell>
          <cell r="B1543" t="str">
            <v/>
          </cell>
          <cell r="C1543">
            <v>0</v>
          </cell>
          <cell r="D1543">
            <v>0</v>
          </cell>
        </row>
        <row r="1544">
          <cell r="A1544" t="str">
            <v/>
          </cell>
          <cell r="B1544" t="str">
            <v/>
          </cell>
          <cell r="C1544">
            <v>0</v>
          </cell>
          <cell r="D1544">
            <v>0</v>
          </cell>
        </row>
        <row r="1545">
          <cell r="A1545" t="str">
            <v/>
          </cell>
          <cell r="B1545" t="str">
            <v/>
          </cell>
          <cell r="C1545">
            <v>0</v>
          </cell>
          <cell r="D1545">
            <v>0</v>
          </cell>
        </row>
        <row r="1546">
          <cell r="A1546" t="str">
            <v/>
          </cell>
          <cell r="B1546" t="str">
            <v/>
          </cell>
          <cell r="C1546">
            <v>0</v>
          </cell>
          <cell r="D1546">
            <v>0</v>
          </cell>
        </row>
        <row r="1547">
          <cell r="A1547" t="str">
            <v/>
          </cell>
          <cell r="B1547" t="str">
            <v/>
          </cell>
          <cell r="C1547">
            <v>0</v>
          </cell>
          <cell r="D1547">
            <v>0</v>
          </cell>
        </row>
        <row r="1548">
          <cell r="A1548" t="str">
            <v/>
          </cell>
          <cell r="B1548" t="str">
            <v/>
          </cell>
          <cell r="C1548">
            <v>0</v>
          </cell>
          <cell r="D1548">
            <v>0</v>
          </cell>
        </row>
        <row r="1549">
          <cell r="A1549" t="str">
            <v/>
          </cell>
          <cell r="B1549" t="str">
            <v/>
          </cell>
          <cell r="C1549">
            <v>0</v>
          </cell>
          <cell r="D1549">
            <v>0</v>
          </cell>
        </row>
        <row r="1550">
          <cell r="A1550" t="str">
            <v/>
          </cell>
          <cell r="B1550" t="str">
            <v/>
          </cell>
          <cell r="C1550">
            <v>0</v>
          </cell>
          <cell r="D1550">
            <v>0</v>
          </cell>
        </row>
        <row r="1551">
          <cell r="A1551" t="str">
            <v/>
          </cell>
          <cell r="B1551" t="str">
            <v/>
          </cell>
          <cell r="C1551">
            <v>0</v>
          </cell>
          <cell r="D1551">
            <v>0</v>
          </cell>
        </row>
        <row r="1552">
          <cell r="A1552" t="str">
            <v/>
          </cell>
          <cell r="B1552" t="str">
            <v/>
          </cell>
          <cell r="C1552">
            <v>0</v>
          </cell>
          <cell r="D1552">
            <v>0</v>
          </cell>
        </row>
        <row r="1553">
          <cell r="A1553" t="str">
            <v/>
          </cell>
          <cell r="B1553" t="str">
            <v/>
          </cell>
          <cell r="C1553">
            <v>0</v>
          </cell>
          <cell r="D1553">
            <v>0</v>
          </cell>
        </row>
        <row r="1554">
          <cell r="A1554" t="str">
            <v/>
          </cell>
          <cell r="B1554" t="str">
            <v/>
          </cell>
          <cell r="C1554">
            <v>0</v>
          </cell>
          <cell r="D1554">
            <v>0</v>
          </cell>
        </row>
        <row r="1555">
          <cell r="A1555" t="str">
            <v/>
          </cell>
          <cell r="B1555" t="str">
            <v/>
          </cell>
          <cell r="C1555">
            <v>0</v>
          </cell>
          <cell r="D1555">
            <v>0</v>
          </cell>
        </row>
        <row r="1556">
          <cell r="A1556" t="str">
            <v/>
          </cell>
          <cell r="B1556" t="str">
            <v/>
          </cell>
          <cell r="C1556">
            <v>0</v>
          </cell>
          <cell r="D1556">
            <v>0</v>
          </cell>
        </row>
        <row r="1557">
          <cell r="A1557" t="str">
            <v/>
          </cell>
          <cell r="B1557" t="str">
            <v/>
          </cell>
          <cell r="C1557">
            <v>0</v>
          </cell>
          <cell r="D1557">
            <v>0</v>
          </cell>
        </row>
        <row r="1558">
          <cell r="A1558" t="str">
            <v/>
          </cell>
          <cell r="B1558" t="str">
            <v/>
          </cell>
          <cell r="C1558">
            <v>0</v>
          </cell>
          <cell r="D1558">
            <v>0</v>
          </cell>
        </row>
        <row r="1559">
          <cell r="A1559" t="str">
            <v/>
          </cell>
          <cell r="B1559" t="str">
            <v/>
          </cell>
          <cell r="C1559">
            <v>0</v>
          </cell>
          <cell r="D1559">
            <v>0</v>
          </cell>
        </row>
        <row r="1560">
          <cell r="A1560" t="str">
            <v/>
          </cell>
          <cell r="B1560" t="str">
            <v/>
          </cell>
          <cell r="C1560">
            <v>0</v>
          </cell>
          <cell r="D1560">
            <v>0</v>
          </cell>
        </row>
        <row r="1561">
          <cell r="A1561" t="str">
            <v/>
          </cell>
          <cell r="B1561" t="str">
            <v/>
          </cell>
          <cell r="C1561">
            <v>0</v>
          </cell>
          <cell r="D1561">
            <v>0</v>
          </cell>
        </row>
        <row r="1562">
          <cell r="A1562" t="str">
            <v/>
          </cell>
          <cell r="B1562" t="str">
            <v/>
          </cell>
          <cell r="C1562">
            <v>0</v>
          </cell>
          <cell r="D1562">
            <v>0</v>
          </cell>
        </row>
        <row r="1563">
          <cell r="A1563" t="str">
            <v/>
          </cell>
          <cell r="B1563" t="str">
            <v/>
          </cell>
          <cell r="C1563">
            <v>0</v>
          </cell>
          <cell r="D1563">
            <v>0</v>
          </cell>
        </row>
        <row r="1564">
          <cell r="A1564" t="str">
            <v/>
          </cell>
          <cell r="B1564" t="str">
            <v/>
          </cell>
          <cell r="C1564">
            <v>0</v>
          </cell>
          <cell r="D1564">
            <v>0</v>
          </cell>
        </row>
        <row r="1565">
          <cell r="A1565" t="str">
            <v/>
          </cell>
          <cell r="B1565" t="str">
            <v/>
          </cell>
          <cell r="C1565">
            <v>0</v>
          </cell>
          <cell r="D1565">
            <v>0</v>
          </cell>
        </row>
        <row r="1566">
          <cell r="A1566" t="str">
            <v/>
          </cell>
          <cell r="B1566" t="str">
            <v/>
          </cell>
          <cell r="C1566">
            <v>0</v>
          </cell>
          <cell r="D1566">
            <v>0</v>
          </cell>
        </row>
        <row r="1567">
          <cell r="A1567" t="str">
            <v/>
          </cell>
          <cell r="B1567" t="str">
            <v/>
          </cell>
          <cell r="C1567">
            <v>0</v>
          </cell>
          <cell r="D1567">
            <v>0</v>
          </cell>
        </row>
        <row r="1568">
          <cell r="A1568" t="str">
            <v/>
          </cell>
          <cell r="B1568" t="str">
            <v/>
          </cell>
          <cell r="C1568">
            <v>0</v>
          </cell>
          <cell r="D1568">
            <v>0</v>
          </cell>
        </row>
        <row r="1569">
          <cell r="A1569" t="str">
            <v/>
          </cell>
          <cell r="B1569" t="str">
            <v/>
          </cell>
          <cell r="C1569">
            <v>0</v>
          </cell>
          <cell r="D1569">
            <v>0</v>
          </cell>
        </row>
        <row r="1570">
          <cell r="A1570" t="str">
            <v/>
          </cell>
          <cell r="B1570" t="str">
            <v/>
          </cell>
          <cell r="C1570">
            <v>0</v>
          </cell>
          <cell r="D1570">
            <v>0</v>
          </cell>
        </row>
        <row r="1571">
          <cell r="A1571" t="str">
            <v/>
          </cell>
          <cell r="B1571" t="str">
            <v/>
          </cell>
          <cell r="C1571">
            <v>0</v>
          </cell>
          <cell r="D1571">
            <v>0</v>
          </cell>
        </row>
        <row r="1572">
          <cell r="A1572" t="str">
            <v/>
          </cell>
          <cell r="B1572" t="str">
            <v/>
          </cell>
          <cell r="C1572">
            <v>0</v>
          </cell>
          <cell r="D1572">
            <v>0</v>
          </cell>
        </row>
        <row r="1573">
          <cell r="A1573" t="str">
            <v/>
          </cell>
          <cell r="B1573" t="str">
            <v/>
          </cell>
          <cell r="C1573">
            <v>0</v>
          </cell>
          <cell r="D1573">
            <v>0</v>
          </cell>
        </row>
        <row r="1574">
          <cell r="A1574" t="str">
            <v/>
          </cell>
          <cell r="B1574" t="str">
            <v/>
          </cell>
          <cell r="C1574">
            <v>0</v>
          </cell>
          <cell r="D1574">
            <v>0</v>
          </cell>
        </row>
        <row r="1575">
          <cell r="A1575" t="str">
            <v/>
          </cell>
          <cell r="B1575" t="str">
            <v/>
          </cell>
          <cell r="C1575">
            <v>0</v>
          </cell>
          <cell r="D1575">
            <v>0</v>
          </cell>
        </row>
        <row r="1576">
          <cell r="A1576" t="str">
            <v/>
          </cell>
          <cell r="B1576" t="str">
            <v/>
          </cell>
          <cell r="C1576">
            <v>0</v>
          </cell>
          <cell r="D1576">
            <v>0</v>
          </cell>
        </row>
        <row r="1577">
          <cell r="A1577" t="str">
            <v/>
          </cell>
          <cell r="B1577" t="str">
            <v/>
          </cell>
          <cell r="C1577">
            <v>0</v>
          </cell>
          <cell r="D1577">
            <v>0</v>
          </cell>
        </row>
        <row r="1578">
          <cell r="A1578" t="str">
            <v/>
          </cell>
          <cell r="B1578" t="str">
            <v/>
          </cell>
          <cell r="C1578">
            <v>0</v>
          </cell>
          <cell r="D1578">
            <v>0</v>
          </cell>
        </row>
        <row r="1579">
          <cell r="A1579" t="str">
            <v/>
          </cell>
          <cell r="B1579" t="str">
            <v/>
          </cell>
          <cell r="C1579">
            <v>0</v>
          </cell>
          <cell r="D1579">
            <v>0</v>
          </cell>
        </row>
        <row r="1580">
          <cell r="A1580" t="str">
            <v/>
          </cell>
          <cell r="B1580" t="str">
            <v/>
          </cell>
          <cell r="C1580">
            <v>0</v>
          </cell>
          <cell r="D1580">
            <v>0</v>
          </cell>
        </row>
        <row r="1581">
          <cell r="A1581" t="str">
            <v/>
          </cell>
          <cell r="B1581" t="str">
            <v/>
          </cell>
          <cell r="C1581">
            <v>0</v>
          </cell>
          <cell r="D1581">
            <v>0</v>
          </cell>
        </row>
        <row r="1582">
          <cell r="A1582" t="str">
            <v/>
          </cell>
          <cell r="B1582" t="str">
            <v/>
          </cell>
          <cell r="C1582">
            <v>0</v>
          </cell>
          <cell r="D1582">
            <v>0</v>
          </cell>
        </row>
        <row r="1583">
          <cell r="A1583" t="str">
            <v/>
          </cell>
          <cell r="B1583" t="str">
            <v/>
          </cell>
          <cell r="C1583">
            <v>0</v>
          </cell>
          <cell r="D1583">
            <v>0</v>
          </cell>
        </row>
        <row r="1584">
          <cell r="A1584" t="str">
            <v/>
          </cell>
          <cell r="B1584" t="str">
            <v/>
          </cell>
          <cell r="C1584">
            <v>0</v>
          </cell>
          <cell r="D1584">
            <v>0</v>
          </cell>
        </row>
        <row r="1585">
          <cell r="A1585" t="str">
            <v/>
          </cell>
          <cell r="B1585" t="str">
            <v/>
          </cell>
          <cell r="C1585">
            <v>0</v>
          </cell>
          <cell r="D1585">
            <v>0</v>
          </cell>
        </row>
        <row r="1586">
          <cell r="A1586" t="str">
            <v/>
          </cell>
          <cell r="B1586" t="str">
            <v/>
          </cell>
          <cell r="C1586">
            <v>0</v>
          </cell>
          <cell r="D1586">
            <v>0</v>
          </cell>
        </row>
        <row r="1587">
          <cell r="A1587" t="str">
            <v/>
          </cell>
          <cell r="B1587" t="str">
            <v/>
          </cell>
          <cell r="C1587">
            <v>0</v>
          </cell>
          <cell r="D1587">
            <v>0</v>
          </cell>
        </row>
        <row r="1588">
          <cell r="A1588" t="str">
            <v/>
          </cell>
          <cell r="B1588" t="str">
            <v/>
          </cell>
          <cell r="C1588">
            <v>0</v>
          </cell>
          <cell r="D1588">
            <v>0</v>
          </cell>
        </row>
        <row r="1589">
          <cell r="A1589" t="str">
            <v/>
          </cell>
          <cell r="B1589" t="str">
            <v/>
          </cell>
          <cell r="C1589">
            <v>0</v>
          </cell>
          <cell r="D1589">
            <v>0</v>
          </cell>
        </row>
        <row r="1590">
          <cell r="A1590" t="str">
            <v/>
          </cell>
          <cell r="B1590" t="str">
            <v/>
          </cell>
          <cell r="C1590">
            <v>0</v>
          </cell>
          <cell r="D1590">
            <v>0</v>
          </cell>
        </row>
        <row r="1591">
          <cell r="A1591" t="str">
            <v/>
          </cell>
          <cell r="B1591" t="str">
            <v/>
          </cell>
          <cell r="C1591">
            <v>0</v>
          </cell>
          <cell r="D1591">
            <v>0</v>
          </cell>
        </row>
        <row r="1592">
          <cell r="A1592" t="str">
            <v/>
          </cell>
          <cell r="B1592" t="str">
            <v/>
          </cell>
          <cell r="C1592">
            <v>0</v>
          </cell>
          <cell r="D1592">
            <v>0</v>
          </cell>
        </row>
        <row r="1593">
          <cell r="A1593" t="str">
            <v/>
          </cell>
          <cell r="B1593" t="str">
            <v/>
          </cell>
          <cell r="C1593">
            <v>0</v>
          </cell>
          <cell r="D1593">
            <v>0</v>
          </cell>
        </row>
        <row r="1594">
          <cell r="A1594" t="str">
            <v/>
          </cell>
          <cell r="B1594" t="str">
            <v/>
          </cell>
          <cell r="C1594">
            <v>0</v>
          </cell>
          <cell r="D1594">
            <v>0</v>
          </cell>
        </row>
        <row r="1595">
          <cell r="A1595" t="str">
            <v/>
          </cell>
          <cell r="B1595" t="str">
            <v/>
          </cell>
          <cell r="C1595">
            <v>0</v>
          </cell>
          <cell r="D1595">
            <v>0</v>
          </cell>
        </row>
        <row r="1596">
          <cell r="A1596" t="str">
            <v/>
          </cell>
          <cell r="B1596" t="str">
            <v/>
          </cell>
          <cell r="C1596">
            <v>0</v>
          </cell>
          <cell r="D1596">
            <v>0</v>
          </cell>
        </row>
        <row r="1597">
          <cell r="A1597" t="str">
            <v/>
          </cell>
          <cell r="B1597" t="str">
            <v/>
          </cell>
          <cell r="C1597">
            <v>0</v>
          </cell>
          <cell r="D1597">
            <v>0</v>
          </cell>
        </row>
        <row r="1598">
          <cell r="A1598" t="str">
            <v/>
          </cell>
          <cell r="B1598" t="str">
            <v/>
          </cell>
          <cell r="C1598">
            <v>0</v>
          </cell>
          <cell r="D1598">
            <v>0</v>
          </cell>
        </row>
        <row r="1599">
          <cell r="A1599" t="str">
            <v/>
          </cell>
          <cell r="B1599" t="str">
            <v/>
          </cell>
          <cell r="C1599">
            <v>0</v>
          </cell>
          <cell r="D1599">
            <v>0</v>
          </cell>
        </row>
        <row r="1600">
          <cell r="A1600" t="str">
            <v/>
          </cell>
          <cell r="B1600" t="str">
            <v/>
          </cell>
          <cell r="C1600">
            <v>0</v>
          </cell>
          <cell r="D1600">
            <v>0</v>
          </cell>
        </row>
        <row r="1601">
          <cell r="A1601" t="str">
            <v/>
          </cell>
          <cell r="B1601" t="str">
            <v/>
          </cell>
          <cell r="C1601">
            <v>0</v>
          </cell>
          <cell r="D1601">
            <v>0</v>
          </cell>
        </row>
        <row r="1602">
          <cell r="A1602" t="str">
            <v/>
          </cell>
          <cell r="B1602" t="str">
            <v/>
          </cell>
          <cell r="C1602">
            <v>0</v>
          </cell>
          <cell r="D1602">
            <v>0</v>
          </cell>
        </row>
        <row r="1603">
          <cell r="A1603" t="str">
            <v/>
          </cell>
          <cell r="B1603" t="str">
            <v/>
          </cell>
          <cell r="C1603">
            <v>0</v>
          </cell>
          <cell r="D1603">
            <v>0</v>
          </cell>
        </row>
        <row r="1604">
          <cell r="A1604" t="str">
            <v/>
          </cell>
          <cell r="B1604" t="str">
            <v/>
          </cell>
          <cell r="C1604">
            <v>0</v>
          </cell>
          <cell r="D1604">
            <v>0</v>
          </cell>
        </row>
        <row r="1605">
          <cell r="A1605" t="str">
            <v/>
          </cell>
          <cell r="B1605" t="str">
            <v/>
          </cell>
          <cell r="C1605">
            <v>0</v>
          </cell>
          <cell r="D1605">
            <v>0</v>
          </cell>
        </row>
        <row r="1606">
          <cell r="A1606" t="str">
            <v/>
          </cell>
          <cell r="B1606" t="str">
            <v/>
          </cell>
          <cell r="C1606">
            <v>0</v>
          </cell>
          <cell r="D1606">
            <v>0</v>
          </cell>
        </row>
        <row r="1607">
          <cell r="A1607" t="str">
            <v/>
          </cell>
          <cell r="B1607" t="str">
            <v/>
          </cell>
          <cell r="C1607">
            <v>0</v>
          </cell>
          <cell r="D1607">
            <v>0</v>
          </cell>
        </row>
        <row r="1608">
          <cell r="A1608" t="str">
            <v/>
          </cell>
          <cell r="B1608" t="str">
            <v/>
          </cell>
          <cell r="C1608">
            <v>0</v>
          </cell>
          <cell r="D1608">
            <v>0</v>
          </cell>
        </row>
        <row r="1609">
          <cell r="A1609" t="str">
            <v/>
          </cell>
          <cell r="B1609" t="str">
            <v/>
          </cell>
          <cell r="C1609">
            <v>0</v>
          </cell>
          <cell r="D1609">
            <v>0</v>
          </cell>
        </row>
        <row r="1610">
          <cell r="A1610" t="str">
            <v/>
          </cell>
          <cell r="B1610" t="str">
            <v/>
          </cell>
          <cell r="C1610">
            <v>0</v>
          </cell>
          <cell r="D1610">
            <v>0</v>
          </cell>
        </row>
        <row r="1611">
          <cell r="A1611" t="str">
            <v/>
          </cell>
          <cell r="B1611" t="str">
            <v/>
          </cell>
          <cell r="C1611">
            <v>0</v>
          </cell>
          <cell r="D1611">
            <v>0</v>
          </cell>
        </row>
        <row r="1612">
          <cell r="A1612" t="str">
            <v/>
          </cell>
          <cell r="B1612" t="str">
            <v/>
          </cell>
          <cell r="C1612">
            <v>0</v>
          </cell>
          <cell r="D1612">
            <v>0</v>
          </cell>
        </row>
        <row r="1613">
          <cell r="A1613" t="str">
            <v/>
          </cell>
          <cell r="B1613" t="str">
            <v/>
          </cell>
          <cell r="C1613">
            <v>0</v>
          </cell>
          <cell r="D1613">
            <v>0</v>
          </cell>
        </row>
        <row r="1614">
          <cell r="A1614" t="str">
            <v/>
          </cell>
          <cell r="B1614" t="str">
            <v/>
          </cell>
          <cell r="C1614">
            <v>0</v>
          </cell>
          <cell r="D1614">
            <v>0</v>
          </cell>
        </row>
        <row r="1615">
          <cell r="A1615" t="str">
            <v/>
          </cell>
          <cell r="B1615" t="str">
            <v/>
          </cell>
          <cell r="C1615">
            <v>0</v>
          </cell>
          <cell r="D1615">
            <v>0</v>
          </cell>
        </row>
        <row r="1616">
          <cell r="A1616" t="str">
            <v/>
          </cell>
          <cell r="B1616" t="str">
            <v/>
          </cell>
          <cell r="C1616">
            <v>0</v>
          </cell>
          <cell r="D1616">
            <v>0</v>
          </cell>
        </row>
        <row r="1617">
          <cell r="A1617" t="str">
            <v/>
          </cell>
          <cell r="B1617" t="str">
            <v/>
          </cell>
          <cell r="C1617">
            <v>0</v>
          </cell>
          <cell r="D1617">
            <v>0</v>
          </cell>
        </row>
        <row r="1618">
          <cell r="A1618" t="str">
            <v/>
          </cell>
          <cell r="B1618" t="str">
            <v/>
          </cell>
          <cell r="C1618">
            <v>0</v>
          </cell>
          <cell r="D1618">
            <v>0</v>
          </cell>
        </row>
        <row r="1619">
          <cell r="A1619" t="str">
            <v/>
          </cell>
          <cell r="B1619" t="str">
            <v/>
          </cell>
          <cell r="C1619">
            <v>0</v>
          </cell>
          <cell r="D1619">
            <v>0</v>
          </cell>
        </row>
        <row r="1620">
          <cell r="A1620" t="str">
            <v/>
          </cell>
          <cell r="B1620" t="str">
            <v/>
          </cell>
          <cell r="C1620">
            <v>0</v>
          </cell>
          <cell r="D1620">
            <v>0</v>
          </cell>
        </row>
        <row r="1621">
          <cell r="A1621" t="str">
            <v/>
          </cell>
          <cell r="B1621" t="str">
            <v/>
          </cell>
          <cell r="C1621">
            <v>0</v>
          </cell>
          <cell r="D1621">
            <v>0</v>
          </cell>
        </row>
        <row r="1622">
          <cell r="A1622" t="str">
            <v/>
          </cell>
          <cell r="B1622" t="str">
            <v/>
          </cell>
          <cell r="C1622">
            <v>0</v>
          </cell>
          <cell r="D1622">
            <v>0</v>
          </cell>
        </row>
        <row r="1623">
          <cell r="A1623" t="str">
            <v/>
          </cell>
          <cell r="B1623" t="str">
            <v/>
          </cell>
          <cell r="C1623">
            <v>0</v>
          </cell>
          <cell r="D1623">
            <v>0</v>
          </cell>
        </row>
        <row r="1624">
          <cell r="A1624" t="str">
            <v/>
          </cell>
          <cell r="B1624" t="str">
            <v/>
          </cell>
          <cell r="C1624">
            <v>0</v>
          </cell>
          <cell r="D1624">
            <v>0</v>
          </cell>
        </row>
        <row r="1625">
          <cell r="A1625" t="str">
            <v/>
          </cell>
          <cell r="B1625" t="str">
            <v/>
          </cell>
          <cell r="C1625">
            <v>0</v>
          </cell>
          <cell r="D1625">
            <v>0</v>
          </cell>
        </row>
        <row r="1626">
          <cell r="A1626" t="str">
            <v/>
          </cell>
          <cell r="B1626" t="str">
            <v/>
          </cell>
          <cell r="C1626">
            <v>0</v>
          </cell>
          <cell r="D1626">
            <v>0</v>
          </cell>
        </row>
        <row r="1627">
          <cell r="A1627" t="str">
            <v/>
          </cell>
          <cell r="B1627" t="str">
            <v/>
          </cell>
          <cell r="C1627">
            <v>0</v>
          </cell>
          <cell r="D1627">
            <v>0</v>
          </cell>
        </row>
        <row r="1628">
          <cell r="A1628" t="str">
            <v/>
          </cell>
          <cell r="B1628" t="str">
            <v/>
          </cell>
          <cell r="C1628">
            <v>0</v>
          </cell>
          <cell r="D1628">
            <v>0</v>
          </cell>
        </row>
        <row r="1629">
          <cell r="A1629" t="str">
            <v/>
          </cell>
          <cell r="B1629" t="str">
            <v/>
          </cell>
          <cell r="C1629">
            <v>0</v>
          </cell>
          <cell r="D1629">
            <v>0</v>
          </cell>
        </row>
        <row r="1630">
          <cell r="A1630" t="str">
            <v/>
          </cell>
          <cell r="B1630" t="str">
            <v/>
          </cell>
          <cell r="C1630">
            <v>0</v>
          </cell>
          <cell r="D1630">
            <v>0</v>
          </cell>
        </row>
        <row r="1631">
          <cell r="A1631" t="str">
            <v/>
          </cell>
          <cell r="B1631" t="str">
            <v/>
          </cell>
          <cell r="C1631">
            <v>0</v>
          </cell>
          <cell r="D1631">
            <v>0</v>
          </cell>
        </row>
        <row r="1632">
          <cell r="A1632" t="str">
            <v/>
          </cell>
          <cell r="B1632" t="str">
            <v/>
          </cell>
          <cell r="C1632">
            <v>0</v>
          </cell>
          <cell r="D1632">
            <v>0</v>
          </cell>
        </row>
        <row r="1633">
          <cell r="A1633" t="str">
            <v/>
          </cell>
          <cell r="B1633" t="str">
            <v/>
          </cell>
          <cell r="C1633">
            <v>0</v>
          </cell>
          <cell r="D1633">
            <v>0</v>
          </cell>
        </row>
        <row r="1634">
          <cell r="A1634" t="str">
            <v/>
          </cell>
          <cell r="B1634" t="str">
            <v/>
          </cell>
          <cell r="C1634">
            <v>0</v>
          </cell>
          <cell r="D1634">
            <v>0</v>
          </cell>
        </row>
        <row r="1635">
          <cell r="A1635" t="str">
            <v/>
          </cell>
          <cell r="B1635" t="str">
            <v/>
          </cell>
          <cell r="C1635">
            <v>0</v>
          </cell>
          <cell r="D1635">
            <v>0</v>
          </cell>
        </row>
        <row r="1636">
          <cell r="A1636" t="str">
            <v/>
          </cell>
          <cell r="B1636" t="str">
            <v/>
          </cell>
          <cell r="C1636">
            <v>0</v>
          </cell>
          <cell r="D1636">
            <v>0</v>
          </cell>
        </row>
        <row r="1637">
          <cell r="A1637" t="str">
            <v/>
          </cell>
          <cell r="B1637" t="str">
            <v/>
          </cell>
          <cell r="C1637">
            <v>0</v>
          </cell>
          <cell r="D1637">
            <v>0</v>
          </cell>
        </row>
        <row r="1638">
          <cell r="A1638" t="str">
            <v/>
          </cell>
          <cell r="B1638" t="str">
            <v/>
          </cell>
          <cell r="C1638">
            <v>0</v>
          </cell>
          <cell r="D1638">
            <v>0</v>
          </cell>
        </row>
        <row r="1639">
          <cell r="A1639" t="str">
            <v/>
          </cell>
          <cell r="B1639" t="str">
            <v/>
          </cell>
          <cell r="C1639">
            <v>0</v>
          </cell>
          <cell r="D1639">
            <v>0</v>
          </cell>
        </row>
        <row r="1640">
          <cell r="A1640" t="str">
            <v/>
          </cell>
          <cell r="B1640" t="str">
            <v/>
          </cell>
          <cell r="C1640">
            <v>0</v>
          </cell>
          <cell r="D1640">
            <v>0</v>
          </cell>
        </row>
        <row r="1641">
          <cell r="A1641" t="str">
            <v/>
          </cell>
          <cell r="B1641" t="str">
            <v/>
          </cell>
          <cell r="C1641">
            <v>0</v>
          </cell>
          <cell r="D1641">
            <v>0</v>
          </cell>
        </row>
        <row r="1642">
          <cell r="A1642" t="str">
            <v/>
          </cell>
          <cell r="B1642" t="str">
            <v/>
          </cell>
          <cell r="C1642">
            <v>0</v>
          </cell>
          <cell r="D1642">
            <v>0</v>
          </cell>
        </row>
        <row r="1643">
          <cell r="A1643" t="str">
            <v/>
          </cell>
          <cell r="B1643" t="str">
            <v/>
          </cell>
          <cell r="C1643">
            <v>0</v>
          </cell>
          <cell r="D1643">
            <v>0</v>
          </cell>
        </row>
        <row r="1644">
          <cell r="A1644" t="str">
            <v/>
          </cell>
          <cell r="B1644" t="str">
            <v/>
          </cell>
          <cell r="C1644">
            <v>0</v>
          </cell>
          <cell r="D1644">
            <v>0</v>
          </cell>
        </row>
        <row r="1645">
          <cell r="A1645" t="str">
            <v/>
          </cell>
          <cell r="B1645" t="str">
            <v/>
          </cell>
          <cell r="C1645">
            <v>0</v>
          </cell>
          <cell r="D1645">
            <v>0</v>
          </cell>
        </row>
        <row r="1646">
          <cell r="A1646" t="str">
            <v/>
          </cell>
          <cell r="B1646" t="str">
            <v/>
          </cell>
          <cell r="C1646">
            <v>0</v>
          </cell>
          <cell r="D1646">
            <v>0</v>
          </cell>
        </row>
        <row r="1647">
          <cell r="A1647" t="str">
            <v/>
          </cell>
          <cell r="B1647" t="str">
            <v/>
          </cell>
          <cell r="C1647">
            <v>0</v>
          </cell>
          <cell r="D1647">
            <v>0</v>
          </cell>
        </row>
        <row r="1648">
          <cell r="A1648" t="str">
            <v/>
          </cell>
          <cell r="B1648" t="str">
            <v/>
          </cell>
          <cell r="C1648">
            <v>0</v>
          </cell>
          <cell r="D1648">
            <v>0</v>
          </cell>
        </row>
        <row r="1649">
          <cell r="A1649" t="str">
            <v/>
          </cell>
          <cell r="B1649" t="str">
            <v/>
          </cell>
          <cell r="C1649">
            <v>0</v>
          </cell>
          <cell r="D1649">
            <v>0</v>
          </cell>
        </row>
        <row r="1650">
          <cell r="A1650" t="str">
            <v/>
          </cell>
          <cell r="B1650" t="str">
            <v/>
          </cell>
          <cell r="C1650">
            <v>0</v>
          </cell>
          <cell r="D1650">
            <v>0</v>
          </cell>
        </row>
        <row r="1651">
          <cell r="A1651" t="str">
            <v/>
          </cell>
          <cell r="B1651" t="str">
            <v/>
          </cell>
          <cell r="C1651">
            <v>0</v>
          </cell>
          <cell r="D1651">
            <v>0</v>
          </cell>
        </row>
        <row r="1652">
          <cell r="A1652" t="str">
            <v/>
          </cell>
          <cell r="B1652" t="str">
            <v/>
          </cell>
          <cell r="C1652">
            <v>0</v>
          </cell>
          <cell r="D1652">
            <v>0</v>
          </cell>
        </row>
        <row r="1653">
          <cell r="A1653" t="str">
            <v/>
          </cell>
          <cell r="B1653" t="str">
            <v/>
          </cell>
          <cell r="C1653">
            <v>0</v>
          </cell>
          <cell r="D1653">
            <v>0</v>
          </cell>
        </row>
        <row r="1654">
          <cell r="A1654" t="str">
            <v/>
          </cell>
          <cell r="B1654" t="str">
            <v/>
          </cell>
          <cell r="C1654">
            <v>0</v>
          </cell>
          <cell r="D1654">
            <v>0</v>
          </cell>
        </row>
        <row r="1655">
          <cell r="A1655" t="str">
            <v/>
          </cell>
          <cell r="B1655" t="str">
            <v/>
          </cell>
          <cell r="C1655">
            <v>0</v>
          </cell>
          <cell r="D1655">
            <v>0</v>
          </cell>
        </row>
        <row r="1656">
          <cell r="A1656" t="str">
            <v/>
          </cell>
          <cell r="B1656" t="str">
            <v/>
          </cell>
          <cell r="C1656">
            <v>0</v>
          </cell>
          <cell r="D1656">
            <v>0</v>
          </cell>
        </row>
        <row r="1657">
          <cell r="A1657" t="str">
            <v/>
          </cell>
          <cell r="B1657" t="str">
            <v/>
          </cell>
          <cell r="C1657">
            <v>0</v>
          </cell>
          <cell r="D1657">
            <v>0</v>
          </cell>
        </row>
        <row r="1658">
          <cell r="A1658" t="str">
            <v/>
          </cell>
          <cell r="B1658" t="str">
            <v/>
          </cell>
          <cell r="C1658">
            <v>0</v>
          </cell>
          <cell r="D1658">
            <v>0</v>
          </cell>
        </row>
        <row r="1659">
          <cell r="A1659" t="str">
            <v/>
          </cell>
          <cell r="B1659" t="str">
            <v/>
          </cell>
          <cell r="C1659">
            <v>0</v>
          </cell>
          <cell r="D1659">
            <v>0</v>
          </cell>
        </row>
        <row r="1660">
          <cell r="A1660" t="str">
            <v/>
          </cell>
          <cell r="B1660" t="str">
            <v/>
          </cell>
          <cell r="C1660">
            <v>0</v>
          </cell>
          <cell r="D1660">
            <v>0</v>
          </cell>
        </row>
        <row r="1661">
          <cell r="A1661" t="str">
            <v/>
          </cell>
          <cell r="B1661" t="str">
            <v/>
          </cell>
          <cell r="C1661">
            <v>0</v>
          </cell>
          <cell r="D1661">
            <v>0</v>
          </cell>
        </row>
        <row r="1662">
          <cell r="A1662" t="str">
            <v/>
          </cell>
          <cell r="B1662" t="str">
            <v/>
          </cell>
          <cell r="C1662">
            <v>0</v>
          </cell>
          <cell r="D1662">
            <v>0</v>
          </cell>
        </row>
        <row r="1663">
          <cell r="A1663" t="str">
            <v/>
          </cell>
          <cell r="B1663" t="str">
            <v/>
          </cell>
          <cell r="C1663">
            <v>0</v>
          </cell>
          <cell r="D1663">
            <v>0</v>
          </cell>
        </row>
        <row r="1664">
          <cell r="A1664" t="str">
            <v/>
          </cell>
          <cell r="B1664" t="str">
            <v/>
          </cell>
          <cell r="C1664">
            <v>0</v>
          </cell>
          <cell r="D1664">
            <v>0</v>
          </cell>
        </row>
        <row r="1665">
          <cell r="A1665" t="str">
            <v/>
          </cell>
          <cell r="B1665" t="str">
            <v/>
          </cell>
          <cell r="C1665">
            <v>0</v>
          </cell>
          <cell r="D1665">
            <v>0</v>
          </cell>
        </row>
        <row r="1666">
          <cell r="A1666" t="str">
            <v/>
          </cell>
          <cell r="B1666" t="str">
            <v/>
          </cell>
          <cell r="C1666">
            <v>0</v>
          </cell>
          <cell r="D1666">
            <v>0</v>
          </cell>
        </row>
        <row r="1667">
          <cell r="A1667" t="str">
            <v/>
          </cell>
          <cell r="B1667" t="str">
            <v/>
          </cell>
          <cell r="C1667">
            <v>0</v>
          </cell>
          <cell r="D1667">
            <v>0</v>
          </cell>
        </row>
        <row r="1668">
          <cell r="A1668" t="str">
            <v/>
          </cell>
          <cell r="B1668" t="str">
            <v/>
          </cell>
          <cell r="C1668">
            <v>0</v>
          </cell>
          <cell r="D1668">
            <v>0</v>
          </cell>
        </row>
        <row r="1669">
          <cell r="A1669" t="str">
            <v/>
          </cell>
          <cell r="B1669" t="str">
            <v/>
          </cell>
          <cell r="C1669">
            <v>0</v>
          </cell>
          <cell r="D1669">
            <v>0</v>
          </cell>
        </row>
        <row r="1670">
          <cell r="A1670" t="str">
            <v/>
          </cell>
          <cell r="B1670" t="str">
            <v/>
          </cell>
          <cell r="C1670">
            <v>0</v>
          </cell>
          <cell r="D1670">
            <v>0</v>
          </cell>
        </row>
        <row r="1671">
          <cell r="A1671" t="str">
            <v/>
          </cell>
          <cell r="B1671" t="str">
            <v/>
          </cell>
          <cell r="C1671">
            <v>0</v>
          </cell>
          <cell r="D1671">
            <v>0</v>
          </cell>
        </row>
        <row r="1672">
          <cell r="A1672" t="str">
            <v/>
          </cell>
          <cell r="B1672" t="str">
            <v/>
          </cell>
          <cell r="C1672">
            <v>0</v>
          </cell>
          <cell r="D1672">
            <v>0</v>
          </cell>
        </row>
        <row r="1673">
          <cell r="A1673" t="str">
            <v/>
          </cell>
          <cell r="B1673" t="str">
            <v/>
          </cell>
          <cell r="C1673">
            <v>0</v>
          </cell>
          <cell r="D1673">
            <v>0</v>
          </cell>
        </row>
        <row r="1674">
          <cell r="A1674" t="str">
            <v/>
          </cell>
          <cell r="B1674" t="str">
            <v/>
          </cell>
          <cell r="C1674">
            <v>0</v>
          </cell>
          <cell r="D1674">
            <v>0</v>
          </cell>
        </row>
        <row r="1675">
          <cell r="A1675" t="str">
            <v/>
          </cell>
          <cell r="B1675" t="str">
            <v/>
          </cell>
          <cell r="C1675">
            <v>0</v>
          </cell>
          <cell r="D1675">
            <v>0</v>
          </cell>
        </row>
        <row r="1676">
          <cell r="A1676" t="str">
            <v/>
          </cell>
          <cell r="B1676" t="str">
            <v/>
          </cell>
          <cell r="C1676">
            <v>0</v>
          </cell>
          <cell r="D1676">
            <v>0</v>
          </cell>
        </row>
        <row r="1677">
          <cell r="A1677" t="str">
            <v/>
          </cell>
          <cell r="B1677" t="str">
            <v/>
          </cell>
          <cell r="C1677">
            <v>0</v>
          </cell>
          <cell r="D1677">
            <v>0</v>
          </cell>
        </row>
        <row r="1678">
          <cell r="A1678" t="str">
            <v/>
          </cell>
          <cell r="B1678" t="str">
            <v/>
          </cell>
          <cell r="C1678">
            <v>0</v>
          </cell>
          <cell r="D1678">
            <v>0</v>
          </cell>
        </row>
        <row r="1679">
          <cell r="A1679" t="str">
            <v/>
          </cell>
          <cell r="B1679" t="str">
            <v/>
          </cell>
          <cell r="C1679">
            <v>0</v>
          </cell>
          <cell r="D1679">
            <v>0</v>
          </cell>
        </row>
        <row r="1680">
          <cell r="A1680" t="str">
            <v/>
          </cell>
          <cell r="B1680" t="str">
            <v/>
          </cell>
          <cell r="C1680">
            <v>0</v>
          </cell>
          <cell r="D1680">
            <v>0</v>
          </cell>
        </row>
        <row r="1681">
          <cell r="A1681" t="str">
            <v/>
          </cell>
          <cell r="B1681" t="str">
            <v/>
          </cell>
          <cell r="C1681">
            <v>0</v>
          </cell>
          <cell r="D1681">
            <v>0</v>
          </cell>
        </row>
        <row r="1682">
          <cell r="A1682" t="str">
            <v/>
          </cell>
          <cell r="B1682" t="str">
            <v/>
          </cell>
          <cell r="C1682">
            <v>0</v>
          </cell>
          <cell r="D1682">
            <v>0</v>
          </cell>
        </row>
        <row r="1683">
          <cell r="A1683" t="str">
            <v/>
          </cell>
          <cell r="B1683" t="str">
            <v/>
          </cell>
          <cell r="C1683">
            <v>0</v>
          </cell>
          <cell r="D1683">
            <v>0</v>
          </cell>
        </row>
        <row r="1684">
          <cell r="A1684" t="str">
            <v/>
          </cell>
          <cell r="B1684" t="str">
            <v/>
          </cell>
          <cell r="C1684">
            <v>0</v>
          </cell>
          <cell r="D1684">
            <v>0</v>
          </cell>
        </row>
        <row r="1685">
          <cell r="A1685" t="str">
            <v/>
          </cell>
          <cell r="B1685" t="str">
            <v/>
          </cell>
          <cell r="C1685">
            <v>0</v>
          </cell>
          <cell r="D1685">
            <v>0</v>
          </cell>
        </row>
        <row r="1686">
          <cell r="A1686" t="str">
            <v/>
          </cell>
          <cell r="B1686" t="str">
            <v/>
          </cell>
          <cell r="C1686">
            <v>0</v>
          </cell>
          <cell r="D1686">
            <v>0</v>
          </cell>
        </row>
        <row r="1687">
          <cell r="A1687" t="str">
            <v/>
          </cell>
          <cell r="B1687" t="str">
            <v/>
          </cell>
          <cell r="C1687">
            <v>0</v>
          </cell>
          <cell r="D1687">
            <v>0</v>
          </cell>
        </row>
        <row r="1688">
          <cell r="A1688" t="str">
            <v/>
          </cell>
          <cell r="B1688" t="str">
            <v/>
          </cell>
          <cell r="C1688">
            <v>0</v>
          </cell>
          <cell r="D1688">
            <v>0</v>
          </cell>
        </row>
        <row r="1689">
          <cell r="A1689" t="str">
            <v/>
          </cell>
          <cell r="B1689" t="str">
            <v/>
          </cell>
          <cell r="C1689">
            <v>0</v>
          </cell>
          <cell r="D1689">
            <v>0</v>
          </cell>
        </row>
        <row r="1690">
          <cell r="A1690" t="str">
            <v/>
          </cell>
          <cell r="B1690" t="str">
            <v/>
          </cell>
          <cell r="C1690">
            <v>0</v>
          </cell>
          <cell r="D1690">
            <v>0</v>
          </cell>
        </row>
        <row r="1691">
          <cell r="A1691" t="str">
            <v/>
          </cell>
          <cell r="B1691" t="str">
            <v/>
          </cell>
          <cell r="C1691">
            <v>0</v>
          </cell>
          <cell r="D1691">
            <v>0</v>
          </cell>
        </row>
        <row r="1692">
          <cell r="A1692" t="str">
            <v/>
          </cell>
          <cell r="B1692" t="str">
            <v/>
          </cell>
          <cell r="C1692">
            <v>0</v>
          </cell>
          <cell r="D1692">
            <v>0</v>
          </cell>
        </row>
        <row r="1693">
          <cell r="A1693" t="str">
            <v/>
          </cell>
          <cell r="B1693" t="str">
            <v/>
          </cell>
          <cell r="C1693">
            <v>0</v>
          </cell>
          <cell r="D1693">
            <v>0</v>
          </cell>
        </row>
        <row r="1694">
          <cell r="A1694" t="str">
            <v/>
          </cell>
          <cell r="B1694" t="str">
            <v/>
          </cell>
          <cell r="C1694">
            <v>0</v>
          </cell>
          <cell r="D1694">
            <v>0</v>
          </cell>
        </row>
        <row r="1695">
          <cell r="A1695" t="str">
            <v/>
          </cell>
          <cell r="B1695" t="str">
            <v/>
          </cell>
          <cell r="C1695">
            <v>0</v>
          </cell>
          <cell r="D1695">
            <v>0</v>
          </cell>
        </row>
        <row r="1696">
          <cell r="A1696" t="str">
            <v/>
          </cell>
          <cell r="B1696" t="str">
            <v/>
          </cell>
          <cell r="C1696">
            <v>0</v>
          </cell>
          <cell r="D1696">
            <v>0</v>
          </cell>
        </row>
        <row r="1697">
          <cell r="A1697" t="str">
            <v/>
          </cell>
          <cell r="B1697" t="str">
            <v/>
          </cell>
          <cell r="C1697">
            <v>0</v>
          </cell>
          <cell r="D1697">
            <v>0</v>
          </cell>
        </row>
        <row r="1698">
          <cell r="A1698" t="str">
            <v/>
          </cell>
          <cell r="B1698" t="str">
            <v/>
          </cell>
          <cell r="C1698">
            <v>0</v>
          </cell>
          <cell r="D1698">
            <v>0</v>
          </cell>
        </row>
        <row r="1699">
          <cell r="A1699" t="str">
            <v/>
          </cell>
          <cell r="B1699" t="str">
            <v/>
          </cell>
          <cell r="C1699">
            <v>0</v>
          </cell>
          <cell r="D1699">
            <v>0</v>
          </cell>
        </row>
        <row r="1700">
          <cell r="A1700" t="str">
            <v/>
          </cell>
          <cell r="B1700" t="str">
            <v/>
          </cell>
          <cell r="C1700">
            <v>0</v>
          </cell>
          <cell r="D1700">
            <v>0</v>
          </cell>
        </row>
        <row r="1701">
          <cell r="A1701" t="str">
            <v/>
          </cell>
          <cell r="B1701" t="str">
            <v/>
          </cell>
          <cell r="C1701">
            <v>0</v>
          </cell>
          <cell r="D1701">
            <v>0</v>
          </cell>
        </row>
        <row r="1702">
          <cell r="A1702" t="str">
            <v/>
          </cell>
          <cell r="B1702" t="str">
            <v/>
          </cell>
          <cell r="C1702">
            <v>0</v>
          </cell>
          <cell r="D1702">
            <v>0</v>
          </cell>
        </row>
        <row r="1703">
          <cell r="A1703" t="str">
            <v/>
          </cell>
          <cell r="B1703" t="str">
            <v/>
          </cell>
          <cell r="C1703">
            <v>0</v>
          </cell>
          <cell r="D1703">
            <v>0</v>
          </cell>
        </row>
        <row r="1704">
          <cell r="A1704" t="str">
            <v/>
          </cell>
          <cell r="B1704" t="str">
            <v/>
          </cell>
          <cell r="C1704">
            <v>0</v>
          </cell>
          <cell r="D1704">
            <v>0</v>
          </cell>
        </row>
        <row r="1705">
          <cell r="A1705" t="str">
            <v/>
          </cell>
          <cell r="B1705" t="str">
            <v/>
          </cell>
          <cell r="C1705">
            <v>0</v>
          </cell>
          <cell r="D1705">
            <v>0</v>
          </cell>
        </row>
        <row r="1706">
          <cell r="A1706" t="str">
            <v/>
          </cell>
          <cell r="B1706" t="str">
            <v/>
          </cell>
          <cell r="C1706">
            <v>0</v>
          </cell>
          <cell r="D1706">
            <v>0</v>
          </cell>
        </row>
        <row r="1707">
          <cell r="A1707" t="str">
            <v/>
          </cell>
          <cell r="B1707" t="str">
            <v/>
          </cell>
          <cell r="C1707">
            <v>0</v>
          </cell>
          <cell r="D1707">
            <v>0</v>
          </cell>
        </row>
        <row r="1708">
          <cell r="A1708" t="str">
            <v/>
          </cell>
          <cell r="B1708" t="str">
            <v/>
          </cell>
          <cell r="C1708">
            <v>0</v>
          </cell>
          <cell r="D1708">
            <v>0</v>
          </cell>
        </row>
        <row r="1709">
          <cell r="A1709" t="str">
            <v/>
          </cell>
          <cell r="B1709" t="str">
            <v/>
          </cell>
          <cell r="C1709">
            <v>0</v>
          </cell>
          <cell r="D1709">
            <v>0</v>
          </cell>
        </row>
        <row r="1710">
          <cell r="A1710" t="str">
            <v/>
          </cell>
          <cell r="B1710" t="str">
            <v/>
          </cell>
          <cell r="C1710">
            <v>0</v>
          </cell>
          <cell r="D1710">
            <v>0</v>
          </cell>
        </row>
        <row r="1711">
          <cell r="A1711" t="str">
            <v/>
          </cell>
          <cell r="B1711" t="str">
            <v/>
          </cell>
          <cell r="C1711">
            <v>0</v>
          </cell>
          <cell r="D1711">
            <v>0</v>
          </cell>
        </row>
        <row r="1712">
          <cell r="A1712" t="str">
            <v/>
          </cell>
          <cell r="B1712" t="str">
            <v/>
          </cell>
          <cell r="C1712">
            <v>0</v>
          </cell>
          <cell r="D1712">
            <v>0</v>
          </cell>
        </row>
        <row r="1713">
          <cell r="A1713" t="str">
            <v/>
          </cell>
          <cell r="B1713" t="str">
            <v/>
          </cell>
          <cell r="C1713">
            <v>0</v>
          </cell>
          <cell r="D1713">
            <v>0</v>
          </cell>
        </row>
        <row r="1714">
          <cell r="A1714" t="str">
            <v/>
          </cell>
          <cell r="B1714" t="str">
            <v/>
          </cell>
          <cell r="C1714">
            <v>0</v>
          </cell>
          <cell r="D1714">
            <v>0</v>
          </cell>
        </row>
        <row r="1715">
          <cell r="A1715" t="str">
            <v/>
          </cell>
          <cell r="B1715" t="str">
            <v/>
          </cell>
          <cell r="C1715">
            <v>0</v>
          </cell>
          <cell r="D1715">
            <v>0</v>
          </cell>
        </row>
        <row r="1716">
          <cell r="A1716" t="str">
            <v/>
          </cell>
          <cell r="B1716" t="str">
            <v/>
          </cell>
          <cell r="C1716">
            <v>0</v>
          </cell>
          <cell r="D1716">
            <v>0</v>
          </cell>
        </row>
        <row r="1717">
          <cell r="A1717" t="str">
            <v/>
          </cell>
          <cell r="B1717" t="str">
            <v/>
          </cell>
          <cell r="C1717">
            <v>0</v>
          </cell>
          <cell r="D1717">
            <v>0</v>
          </cell>
        </row>
        <row r="1718">
          <cell r="A1718" t="str">
            <v/>
          </cell>
          <cell r="B1718" t="str">
            <v/>
          </cell>
          <cell r="C1718">
            <v>0</v>
          </cell>
          <cell r="D1718">
            <v>0</v>
          </cell>
        </row>
        <row r="1719">
          <cell r="A1719" t="str">
            <v/>
          </cell>
          <cell r="B1719" t="str">
            <v/>
          </cell>
          <cell r="C1719">
            <v>0</v>
          </cell>
          <cell r="D1719">
            <v>0</v>
          </cell>
        </row>
        <row r="1720">
          <cell r="A1720" t="str">
            <v/>
          </cell>
          <cell r="B1720" t="str">
            <v/>
          </cell>
          <cell r="C1720">
            <v>0</v>
          </cell>
          <cell r="D1720">
            <v>0</v>
          </cell>
        </row>
        <row r="1721">
          <cell r="A1721" t="str">
            <v/>
          </cell>
          <cell r="B1721" t="str">
            <v/>
          </cell>
          <cell r="C1721">
            <v>0</v>
          </cell>
          <cell r="D1721">
            <v>0</v>
          </cell>
        </row>
        <row r="1722">
          <cell r="A1722" t="str">
            <v/>
          </cell>
          <cell r="B1722" t="str">
            <v/>
          </cell>
          <cell r="C1722">
            <v>0</v>
          </cell>
          <cell r="D1722">
            <v>0</v>
          </cell>
        </row>
        <row r="1723">
          <cell r="A1723" t="str">
            <v/>
          </cell>
          <cell r="B1723" t="str">
            <v/>
          </cell>
          <cell r="C1723">
            <v>0</v>
          </cell>
          <cell r="D1723">
            <v>0</v>
          </cell>
        </row>
        <row r="1724">
          <cell r="A1724" t="str">
            <v/>
          </cell>
          <cell r="B1724" t="str">
            <v/>
          </cell>
          <cell r="C1724">
            <v>0</v>
          </cell>
          <cell r="D1724">
            <v>0</v>
          </cell>
        </row>
        <row r="1725">
          <cell r="A1725" t="str">
            <v/>
          </cell>
          <cell r="B1725" t="str">
            <v/>
          </cell>
          <cell r="C1725">
            <v>0</v>
          </cell>
          <cell r="D1725">
            <v>0</v>
          </cell>
        </row>
        <row r="1726">
          <cell r="A1726" t="str">
            <v/>
          </cell>
          <cell r="B1726" t="str">
            <v/>
          </cell>
          <cell r="C1726">
            <v>0</v>
          </cell>
          <cell r="D1726">
            <v>0</v>
          </cell>
        </row>
        <row r="1727">
          <cell r="A1727" t="str">
            <v/>
          </cell>
          <cell r="B1727" t="str">
            <v/>
          </cell>
          <cell r="C1727">
            <v>0</v>
          </cell>
          <cell r="D1727">
            <v>0</v>
          </cell>
        </row>
        <row r="1728">
          <cell r="A1728" t="str">
            <v/>
          </cell>
          <cell r="B1728" t="str">
            <v/>
          </cell>
          <cell r="C1728">
            <v>0</v>
          </cell>
          <cell r="D1728">
            <v>0</v>
          </cell>
        </row>
        <row r="1729">
          <cell r="A1729" t="str">
            <v/>
          </cell>
          <cell r="B1729" t="str">
            <v/>
          </cell>
          <cell r="C1729">
            <v>0</v>
          </cell>
          <cell r="D1729">
            <v>0</v>
          </cell>
        </row>
        <row r="1730">
          <cell r="A1730" t="str">
            <v/>
          </cell>
          <cell r="B1730" t="str">
            <v/>
          </cell>
          <cell r="C1730">
            <v>0</v>
          </cell>
          <cell r="D1730">
            <v>0</v>
          </cell>
        </row>
        <row r="1731">
          <cell r="A1731" t="str">
            <v/>
          </cell>
          <cell r="B1731" t="str">
            <v/>
          </cell>
          <cell r="C1731">
            <v>0</v>
          </cell>
          <cell r="D1731">
            <v>0</v>
          </cell>
        </row>
        <row r="1732">
          <cell r="A1732" t="str">
            <v/>
          </cell>
          <cell r="B1732" t="str">
            <v/>
          </cell>
          <cell r="C1732">
            <v>0</v>
          </cell>
          <cell r="D1732">
            <v>0</v>
          </cell>
        </row>
        <row r="1733">
          <cell r="A1733" t="str">
            <v/>
          </cell>
          <cell r="B1733" t="str">
            <v/>
          </cell>
          <cell r="C1733">
            <v>0</v>
          </cell>
          <cell r="D1733">
            <v>0</v>
          </cell>
        </row>
        <row r="1734">
          <cell r="A1734" t="str">
            <v/>
          </cell>
          <cell r="B1734" t="str">
            <v/>
          </cell>
          <cell r="C1734">
            <v>0</v>
          </cell>
          <cell r="D1734">
            <v>0</v>
          </cell>
        </row>
        <row r="1735">
          <cell r="A1735" t="str">
            <v/>
          </cell>
          <cell r="B1735" t="str">
            <v/>
          </cell>
          <cell r="C1735">
            <v>0</v>
          </cell>
          <cell r="D1735">
            <v>0</v>
          </cell>
        </row>
        <row r="1736">
          <cell r="A1736" t="str">
            <v/>
          </cell>
          <cell r="B1736" t="str">
            <v/>
          </cell>
          <cell r="C1736">
            <v>0</v>
          </cell>
          <cell r="D1736">
            <v>0</v>
          </cell>
        </row>
        <row r="1737">
          <cell r="A1737" t="str">
            <v/>
          </cell>
          <cell r="B1737" t="str">
            <v/>
          </cell>
          <cell r="C1737">
            <v>0</v>
          </cell>
          <cell r="D1737">
            <v>0</v>
          </cell>
        </row>
        <row r="1738">
          <cell r="A1738" t="str">
            <v/>
          </cell>
          <cell r="B1738" t="str">
            <v/>
          </cell>
          <cell r="C1738">
            <v>0</v>
          </cell>
          <cell r="D1738">
            <v>0</v>
          </cell>
        </row>
        <row r="1739">
          <cell r="A1739" t="str">
            <v/>
          </cell>
          <cell r="B1739" t="str">
            <v/>
          </cell>
          <cell r="C1739">
            <v>0</v>
          </cell>
          <cell r="D1739">
            <v>0</v>
          </cell>
        </row>
        <row r="1740">
          <cell r="A1740" t="str">
            <v/>
          </cell>
          <cell r="B1740" t="str">
            <v/>
          </cell>
          <cell r="C1740">
            <v>0</v>
          </cell>
          <cell r="D1740">
            <v>0</v>
          </cell>
        </row>
        <row r="1741">
          <cell r="A1741" t="str">
            <v/>
          </cell>
          <cell r="B1741" t="str">
            <v/>
          </cell>
          <cell r="C1741">
            <v>0</v>
          </cell>
          <cell r="D1741">
            <v>0</v>
          </cell>
        </row>
        <row r="1742">
          <cell r="A1742" t="str">
            <v/>
          </cell>
          <cell r="B1742" t="str">
            <v/>
          </cell>
          <cell r="C1742">
            <v>0</v>
          </cell>
          <cell r="D1742">
            <v>0</v>
          </cell>
        </row>
        <row r="1743">
          <cell r="A1743" t="str">
            <v/>
          </cell>
          <cell r="B1743" t="str">
            <v/>
          </cell>
          <cell r="C1743">
            <v>0</v>
          </cell>
          <cell r="D1743">
            <v>0</v>
          </cell>
        </row>
        <row r="1744">
          <cell r="A1744" t="str">
            <v/>
          </cell>
          <cell r="B1744" t="str">
            <v/>
          </cell>
          <cell r="C1744">
            <v>0</v>
          </cell>
          <cell r="D1744">
            <v>0</v>
          </cell>
        </row>
        <row r="1745">
          <cell r="A1745" t="str">
            <v/>
          </cell>
          <cell r="B1745" t="str">
            <v/>
          </cell>
          <cell r="C1745">
            <v>0</v>
          </cell>
          <cell r="D1745">
            <v>0</v>
          </cell>
        </row>
        <row r="1746">
          <cell r="A1746" t="str">
            <v/>
          </cell>
          <cell r="B1746" t="str">
            <v/>
          </cell>
          <cell r="C1746">
            <v>0</v>
          </cell>
          <cell r="D1746">
            <v>0</v>
          </cell>
        </row>
        <row r="1747">
          <cell r="A1747" t="str">
            <v/>
          </cell>
          <cell r="B1747" t="str">
            <v/>
          </cell>
          <cell r="C1747">
            <v>0</v>
          </cell>
          <cell r="D1747">
            <v>0</v>
          </cell>
        </row>
        <row r="1748">
          <cell r="A1748" t="str">
            <v/>
          </cell>
          <cell r="B1748" t="str">
            <v/>
          </cell>
          <cell r="C1748">
            <v>0</v>
          </cell>
          <cell r="D1748">
            <v>0</v>
          </cell>
        </row>
        <row r="1749">
          <cell r="A1749" t="str">
            <v/>
          </cell>
          <cell r="B1749" t="str">
            <v/>
          </cell>
          <cell r="C1749">
            <v>0</v>
          </cell>
          <cell r="D1749">
            <v>0</v>
          </cell>
        </row>
        <row r="1750">
          <cell r="A1750" t="str">
            <v/>
          </cell>
          <cell r="B1750" t="str">
            <v/>
          </cell>
          <cell r="C1750">
            <v>0</v>
          </cell>
          <cell r="D1750">
            <v>0</v>
          </cell>
        </row>
        <row r="1751">
          <cell r="A1751" t="str">
            <v/>
          </cell>
          <cell r="B1751" t="str">
            <v/>
          </cell>
          <cell r="C1751">
            <v>0</v>
          </cell>
          <cell r="D1751">
            <v>0</v>
          </cell>
        </row>
        <row r="1752">
          <cell r="A1752" t="str">
            <v/>
          </cell>
          <cell r="B1752" t="str">
            <v/>
          </cell>
          <cell r="C1752">
            <v>0</v>
          </cell>
          <cell r="D1752">
            <v>0</v>
          </cell>
        </row>
        <row r="1753">
          <cell r="A1753" t="str">
            <v/>
          </cell>
          <cell r="B1753" t="str">
            <v/>
          </cell>
          <cell r="C1753">
            <v>0</v>
          </cell>
          <cell r="D1753">
            <v>0</v>
          </cell>
        </row>
        <row r="1754">
          <cell r="A1754" t="str">
            <v/>
          </cell>
          <cell r="B1754" t="str">
            <v/>
          </cell>
          <cell r="C1754">
            <v>0</v>
          </cell>
          <cell r="D1754">
            <v>0</v>
          </cell>
        </row>
        <row r="1755">
          <cell r="A1755" t="str">
            <v/>
          </cell>
          <cell r="B1755" t="str">
            <v/>
          </cell>
          <cell r="C1755">
            <v>0</v>
          </cell>
          <cell r="D1755">
            <v>0</v>
          </cell>
        </row>
        <row r="1756">
          <cell r="A1756" t="str">
            <v/>
          </cell>
          <cell r="B1756" t="str">
            <v/>
          </cell>
          <cell r="C1756">
            <v>0</v>
          </cell>
          <cell r="D1756">
            <v>0</v>
          </cell>
        </row>
        <row r="1757">
          <cell r="A1757" t="str">
            <v/>
          </cell>
          <cell r="B1757" t="str">
            <v/>
          </cell>
          <cell r="C1757">
            <v>0</v>
          </cell>
          <cell r="D1757">
            <v>0</v>
          </cell>
        </row>
        <row r="1758">
          <cell r="A1758" t="str">
            <v/>
          </cell>
          <cell r="B1758" t="str">
            <v/>
          </cell>
          <cell r="C1758">
            <v>0</v>
          </cell>
          <cell r="D1758">
            <v>0</v>
          </cell>
        </row>
        <row r="1759">
          <cell r="A1759" t="str">
            <v/>
          </cell>
          <cell r="B1759" t="str">
            <v/>
          </cell>
          <cell r="C1759">
            <v>0</v>
          </cell>
          <cell r="D1759">
            <v>0</v>
          </cell>
        </row>
        <row r="1760">
          <cell r="A1760" t="str">
            <v/>
          </cell>
          <cell r="B1760" t="str">
            <v/>
          </cell>
          <cell r="C1760">
            <v>0</v>
          </cell>
          <cell r="D1760">
            <v>0</v>
          </cell>
        </row>
        <row r="1761">
          <cell r="A1761" t="str">
            <v/>
          </cell>
          <cell r="B1761" t="str">
            <v/>
          </cell>
          <cell r="C1761">
            <v>0</v>
          </cell>
          <cell r="D1761">
            <v>0</v>
          </cell>
        </row>
        <row r="1762">
          <cell r="A1762" t="str">
            <v/>
          </cell>
          <cell r="B1762" t="str">
            <v/>
          </cell>
          <cell r="C1762">
            <v>0</v>
          </cell>
          <cell r="D1762">
            <v>0</v>
          </cell>
        </row>
        <row r="1763">
          <cell r="A1763" t="str">
            <v/>
          </cell>
          <cell r="B1763" t="str">
            <v/>
          </cell>
          <cell r="C1763">
            <v>0</v>
          </cell>
          <cell r="D1763">
            <v>0</v>
          </cell>
        </row>
        <row r="1764">
          <cell r="A1764" t="str">
            <v/>
          </cell>
          <cell r="B1764" t="str">
            <v/>
          </cell>
          <cell r="C1764">
            <v>0</v>
          </cell>
          <cell r="D1764">
            <v>0</v>
          </cell>
        </row>
        <row r="1765">
          <cell r="A1765" t="str">
            <v/>
          </cell>
          <cell r="B1765" t="str">
            <v/>
          </cell>
          <cell r="C1765">
            <v>0</v>
          </cell>
          <cell r="D1765">
            <v>0</v>
          </cell>
        </row>
        <row r="1766">
          <cell r="A1766" t="str">
            <v/>
          </cell>
          <cell r="B1766" t="str">
            <v/>
          </cell>
          <cell r="C1766">
            <v>0</v>
          </cell>
          <cell r="D1766">
            <v>0</v>
          </cell>
        </row>
        <row r="1767">
          <cell r="A1767" t="str">
            <v/>
          </cell>
          <cell r="B1767" t="str">
            <v/>
          </cell>
          <cell r="C1767">
            <v>0</v>
          </cell>
          <cell r="D1767">
            <v>0</v>
          </cell>
        </row>
        <row r="1768">
          <cell r="A1768" t="str">
            <v/>
          </cell>
          <cell r="B1768" t="str">
            <v/>
          </cell>
          <cell r="C1768">
            <v>0</v>
          </cell>
          <cell r="D1768">
            <v>0</v>
          </cell>
        </row>
        <row r="1769">
          <cell r="A1769" t="str">
            <v/>
          </cell>
          <cell r="B1769" t="str">
            <v/>
          </cell>
          <cell r="C1769">
            <v>0</v>
          </cell>
          <cell r="D1769">
            <v>0</v>
          </cell>
        </row>
        <row r="1770">
          <cell r="A1770" t="str">
            <v/>
          </cell>
          <cell r="B1770" t="str">
            <v/>
          </cell>
          <cell r="C1770">
            <v>0</v>
          </cell>
          <cell r="D1770">
            <v>0</v>
          </cell>
        </row>
        <row r="1771">
          <cell r="A1771" t="str">
            <v/>
          </cell>
          <cell r="B1771" t="str">
            <v/>
          </cell>
          <cell r="C1771">
            <v>0</v>
          </cell>
          <cell r="D1771">
            <v>0</v>
          </cell>
        </row>
        <row r="1772">
          <cell r="A1772" t="str">
            <v/>
          </cell>
          <cell r="B1772" t="str">
            <v/>
          </cell>
          <cell r="C1772">
            <v>0</v>
          </cell>
          <cell r="D1772">
            <v>0</v>
          </cell>
        </row>
        <row r="1773">
          <cell r="A1773" t="str">
            <v/>
          </cell>
          <cell r="B1773" t="str">
            <v/>
          </cell>
          <cell r="C1773">
            <v>0</v>
          </cell>
          <cell r="D1773">
            <v>0</v>
          </cell>
        </row>
        <row r="1774">
          <cell r="A1774" t="str">
            <v/>
          </cell>
          <cell r="B1774" t="str">
            <v/>
          </cell>
          <cell r="C1774">
            <v>0</v>
          </cell>
          <cell r="D1774">
            <v>0</v>
          </cell>
        </row>
        <row r="1775">
          <cell r="A1775" t="str">
            <v/>
          </cell>
          <cell r="B1775" t="str">
            <v/>
          </cell>
          <cell r="C1775">
            <v>0</v>
          </cell>
          <cell r="D1775">
            <v>0</v>
          </cell>
        </row>
        <row r="1776">
          <cell r="A1776" t="str">
            <v/>
          </cell>
          <cell r="B1776" t="str">
            <v/>
          </cell>
          <cell r="C1776">
            <v>0</v>
          </cell>
          <cell r="D1776">
            <v>0</v>
          </cell>
        </row>
        <row r="1777">
          <cell r="A1777" t="str">
            <v/>
          </cell>
          <cell r="B1777" t="str">
            <v/>
          </cell>
          <cell r="C1777">
            <v>0</v>
          </cell>
          <cell r="D1777">
            <v>0</v>
          </cell>
        </row>
        <row r="1778">
          <cell r="A1778" t="str">
            <v/>
          </cell>
          <cell r="B1778" t="str">
            <v/>
          </cell>
          <cell r="C1778">
            <v>0</v>
          </cell>
          <cell r="D1778">
            <v>0</v>
          </cell>
        </row>
        <row r="1779">
          <cell r="A1779" t="str">
            <v/>
          </cell>
          <cell r="B1779" t="str">
            <v/>
          </cell>
          <cell r="C1779">
            <v>0</v>
          </cell>
          <cell r="D1779">
            <v>0</v>
          </cell>
        </row>
        <row r="1780">
          <cell r="A1780" t="str">
            <v/>
          </cell>
          <cell r="B1780" t="str">
            <v/>
          </cell>
          <cell r="C1780">
            <v>0</v>
          </cell>
          <cell r="D1780">
            <v>0</v>
          </cell>
        </row>
        <row r="1781">
          <cell r="A1781" t="str">
            <v/>
          </cell>
          <cell r="B1781" t="str">
            <v/>
          </cell>
          <cell r="C1781">
            <v>0</v>
          </cell>
          <cell r="D1781">
            <v>0</v>
          </cell>
        </row>
        <row r="1782">
          <cell r="A1782" t="str">
            <v/>
          </cell>
          <cell r="B1782" t="str">
            <v/>
          </cell>
          <cell r="C1782">
            <v>0</v>
          </cell>
          <cell r="D1782">
            <v>0</v>
          </cell>
        </row>
        <row r="1783">
          <cell r="A1783" t="str">
            <v/>
          </cell>
          <cell r="B1783" t="str">
            <v/>
          </cell>
          <cell r="C1783">
            <v>0</v>
          </cell>
          <cell r="D1783">
            <v>0</v>
          </cell>
        </row>
        <row r="1784">
          <cell r="A1784" t="str">
            <v/>
          </cell>
          <cell r="B1784" t="str">
            <v/>
          </cell>
          <cell r="C1784">
            <v>0</v>
          </cell>
          <cell r="D1784">
            <v>0</v>
          </cell>
        </row>
        <row r="1785">
          <cell r="A1785" t="str">
            <v/>
          </cell>
          <cell r="B1785" t="str">
            <v/>
          </cell>
          <cell r="C1785">
            <v>0</v>
          </cell>
          <cell r="D1785">
            <v>0</v>
          </cell>
        </row>
        <row r="1786">
          <cell r="A1786" t="str">
            <v/>
          </cell>
          <cell r="B1786" t="str">
            <v/>
          </cell>
          <cell r="C1786">
            <v>0</v>
          </cell>
          <cell r="D1786">
            <v>0</v>
          </cell>
        </row>
        <row r="1787">
          <cell r="A1787" t="str">
            <v/>
          </cell>
          <cell r="B1787" t="str">
            <v/>
          </cell>
          <cell r="C1787">
            <v>0</v>
          </cell>
          <cell r="D1787">
            <v>0</v>
          </cell>
        </row>
        <row r="1788">
          <cell r="A1788" t="str">
            <v/>
          </cell>
          <cell r="B1788" t="str">
            <v/>
          </cell>
          <cell r="C1788">
            <v>0</v>
          </cell>
          <cell r="D1788">
            <v>0</v>
          </cell>
        </row>
        <row r="1789">
          <cell r="A1789" t="str">
            <v/>
          </cell>
          <cell r="B1789" t="str">
            <v/>
          </cell>
          <cell r="C1789">
            <v>0</v>
          </cell>
          <cell r="D1789">
            <v>0</v>
          </cell>
        </row>
        <row r="1790">
          <cell r="A1790" t="str">
            <v/>
          </cell>
          <cell r="B1790" t="str">
            <v/>
          </cell>
          <cell r="C1790">
            <v>0</v>
          </cell>
          <cell r="D1790">
            <v>0</v>
          </cell>
        </row>
        <row r="1791">
          <cell r="A1791" t="str">
            <v/>
          </cell>
          <cell r="B1791" t="str">
            <v/>
          </cell>
          <cell r="C1791">
            <v>0</v>
          </cell>
          <cell r="D1791">
            <v>0</v>
          </cell>
        </row>
        <row r="1792">
          <cell r="A1792" t="str">
            <v/>
          </cell>
          <cell r="B1792" t="str">
            <v/>
          </cell>
          <cell r="C1792">
            <v>0</v>
          </cell>
          <cell r="D1792">
            <v>0</v>
          </cell>
        </row>
        <row r="1793">
          <cell r="A1793" t="str">
            <v/>
          </cell>
          <cell r="B1793" t="str">
            <v/>
          </cell>
          <cell r="C1793">
            <v>0</v>
          </cell>
          <cell r="D1793">
            <v>0</v>
          </cell>
        </row>
        <row r="1794">
          <cell r="A1794" t="str">
            <v/>
          </cell>
          <cell r="B1794" t="str">
            <v/>
          </cell>
          <cell r="C1794">
            <v>0</v>
          </cell>
          <cell r="D1794">
            <v>0</v>
          </cell>
        </row>
        <row r="1795">
          <cell r="A1795" t="str">
            <v/>
          </cell>
          <cell r="B1795" t="str">
            <v/>
          </cell>
          <cell r="C1795">
            <v>0</v>
          </cell>
          <cell r="D1795">
            <v>0</v>
          </cell>
        </row>
        <row r="1796">
          <cell r="A1796" t="str">
            <v/>
          </cell>
          <cell r="B1796" t="str">
            <v/>
          </cell>
          <cell r="C1796">
            <v>0</v>
          </cell>
          <cell r="D1796">
            <v>0</v>
          </cell>
        </row>
        <row r="1797">
          <cell r="A1797" t="str">
            <v/>
          </cell>
          <cell r="B1797" t="str">
            <v/>
          </cell>
          <cell r="C1797">
            <v>0</v>
          </cell>
          <cell r="D1797">
            <v>0</v>
          </cell>
        </row>
      </sheetData>
      <sheetData sheetId="6" refreshError="1">
        <row r="5">
          <cell r="A5" t="str">
            <v>Nî</v>
          </cell>
          <cell r="B5" t="str">
            <v>Cã</v>
          </cell>
          <cell r="C5" t="str">
            <v>N/s¸ch</v>
          </cell>
          <cell r="D5" t="str">
            <v>Sè tiÒn</v>
          </cell>
        </row>
        <row r="6">
          <cell r="A6" t="str">
            <v/>
          </cell>
          <cell r="B6" t="str">
            <v/>
          </cell>
          <cell r="C6">
            <v>0</v>
          </cell>
          <cell r="D6">
            <v>0</v>
          </cell>
        </row>
        <row r="7">
          <cell r="A7" t="str">
            <v/>
          </cell>
          <cell r="B7" t="str">
            <v/>
          </cell>
          <cell r="C7">
            <v>0</v>
          </cell>
          <cell r="D7">
            <v>0</v>
          </cell>
        </row>
        <row r="8">
          <cell r="A8" t="str">
            <v/>
          </cell>
          <cell r="B8" t="str">
            <v/>
          </cell>
          <cell r="C8">
            <v>0</v>
          </cell>
          <cell r="D8">
            <v>0</v>
          </cell>
        </row>
        <row r="9">
          <cell r="A9" t="str">
            <v/>
          </cell>
          <cell r="B9" t="str">
            <v/>
          </cell>
          <cell r="C9">
            <v>0</v>
          </cell>
          <cell r="D9">
            <v>0</v>
          </cell>
        </row>
        <row r="10">
          <cell r="A10" t="str">
            <v/>
          </cell>
          <cell r="B10" t="str">
            <v/>
          </cell>
          <cell r="C10">
            <v>0</v>
          </cell>
          <cell r="D10">
            <v>0</v>
          </cell>
        </row>
        <row r="11">
          <cell r="A11" t="str">
            <v/>
          </cell>
          <cell r="B11" t="str">
            <v/>
          </cell>
          <cell r="C11">
            <v>0</v>
          </cell>
          <cell r="D11">
            <v>0</v>
          </cell>
        </row>
        <row r="12">
          <cell r="A12" t="str">
            <v/>
          </cell>
          <cell r="B12" t="str">
            <v/>
          </cell>
          <cell r="C12">
            <v>0</v>
          </cell>
          <cell r="D12">
            <v>0</v>
          </cell>
        </row>
        <row r="13">
          <cell r="A13" t="str">
            <v/>
          </cell>
          <cell r="B13" t="str">
            <v/>
          </cell>
          <cell r="C13">
            <v>0</v>
          </cell>
          <cell r="D13">
            <v>0</v>
          </cell>
        </row>
        <row r="14">
          <cell r="A14" t="str">
            <v/>
          </cell>
          <cell r="B14" t="str">
            <v/>
          </cell>
          <cell r="C14">
            <v>0</v>
          </cell>
          <cell r="D14">
            <v>0</v>
          </cell>
        </row>
        <row r="15">
          <cell r="A15" t="str">
            <v/>
          </cell>
          <cell r="B15" t="str">
            <v/>
          </cell>
          <cell r="C15">
            <v>0</v>
          </cell>
          <cell r="D15">
            <v>0</v>
          </cell>
        </row>
        <row r="16">
          <cell r="A16" t="str">
            <v/>
          </cell>
          <cell r="B16" t="str">
            <v/>
          </cell>
          <cell r="C16">
            <v>0</v>
          </cell>
          <cell r="D16">
            <v>0</v>
          </cell>
        </row>
        <row r="17">
          <cell r="A17" t="str">
            <v/>
          </cell>
          <cell r="B17" t="str">
            <v/>
          </cell>
          <cell r="C17">
            <v>0</v>
          </cell>
          <cell r="D17">
            <v>0</v>
          </cell>
        </row>
        <row r="18">
          <cell r="A18" t="str">
            <v/>
          </cell>
          <cell r="B18" t="str">
            <v/>
          </cell>
          <cell r="C18">
            <v>0</v>
          </cell>
          <cell r="D18">
            <v>0</v>
          </cell>
        </row>
        <row r="19">
          <cell r="A19" t="str">
            <v/>
          </cell>
          <cell r="B19" t="str">
            <v/>
          </cell>
          <cell r="C19">
            <v>0</v>
          </cell>
          <cell r="D19">
            <v>0</v>
          </cell>
        </row>
        <row r="20">
          <cell r="A20" t="str">
            <v/>
          </cell>
          <cell r="B20" t="str">
            <v/>
          </cell>
          <cell r="C20">
            <v>0</v>
          </cell>
          <cell r="D20">
            <v>0</v>
          </cell>
        </row>
        <row r="21">
          <cell r="A21" t="str">
            <v/>
          </cell>
          <cell r="B21" t="str">
            <v/>
          </cell>
          <cell r="C21">
            <v>0</v>
          </cell>
          <cell r="D21">
            <v>0</v>
          </cell>
        </row>
        <row r="22">
          <cell r="A22" t="str">
            <v/>
          </cell>
          <cell r="B22" t="str">
            <v/>
          </cell>
          <cell r="C22">
            <v>0</v>
          </cell>
          <cell r="D22">
            <v>0</v>
          </cell>
        </row>
        <row r="23">
          <cell r="A23" t="str">
            <v/>
          </cell>
          <cell r="B23" t="str">
            <v/>
          </cell>
          <cell r="C23">
            <v>0</v>
          </cell>
          <cell r="D23">
            <v>0</v>
          </cell>
        </row>
        <row r="24">
          <cell r="A24" t="str">
            <v/>
          </cell>
          <cell r="B24" t="str">
            <v/>
          </cell>
          <cell r="C24">
            <v>0</v>
          </cell>
          <cell r="D24">
            <v>0</v>
          </cell>
        </row>
        <row r="25">
          <cell r="A25" t="str">
            <v/>
          </cell>
          <cell r="B25" t="str">
            <v/>
          </cell>
          <cell r="C25">
            <v>0</v>
          </cell>
          <cell r="D25">
            <v>0</v>
          </cell>
        </row>
        <row r="26">
          <cell r="A26" t="str">
            <v/>
          </cell>
          <cell r="B26" t="str">
            <v/>
          </cell>
          <cell r="C26">
            <v>0</v>
          </cell>
          <cell r="D26">
            <v>0</v>
          </cell>
        </row>
        <row r="27">
          <cell r="A27" t="str">
            <v/>
          </cell>
          <cell r="B27" t="str">
            <v/>
          </cell>
          <cell r="C27">
            <v>0</v>
          </cell>
          <cell r="D27">
            <v>0</v>
          </cell>
        </row>
        <row r="28">
          <cell r="A28" t="str">
            <v/>
          </cell>
          <cell r="B28" t="str">
            <v/>
          </cell>
          <cell r="C28">
            <v>0</v>
          </cell>
          <cell r="D28">
            <v>0</v>
          </cell>
        </row>
        <row r="29">
          <cell r="A29" t="str">
            <v/>
          </cell>
          <cell r="B29" t="str">
            <v/>
          </cell>
          <cell r="C29">
            <v>0</v>
          </cell>
          <cell r="D29">
            <v>0</v>
          </cell>
        </row>
        <row r="30">
          <cell r="A30" t="str">
            <v/>
          </cell>
          <cell r="B30" t="str">
            <v/>
          </cell>
          <cell r="C30">
            <v>0</v>
          </cell>
          <cell r="D30">
            <v>0</v>
          </cell>
        </row>
        <row r="31">
          <cell r="A31" t="str">
            <v/>
          </cell>
          <cell r="B31" t="str">
            <v/>
          </cell>
          <cell r="C31">
            <v>0</v>
          </cell>
          <cell r="D31">
            <v>0</v>
          </cell>
        </row>
        <row r="32">
          <cell r="A32" t="str">
            <v/>
          </cell>
          <cell r="B32" t="str">
            <v/>
          </cell>
          <cell r="C32">
            <v>0</v>
          </cell>
          <cell r="D32">
            <v>0</v>
          </cell>
        </row>
        <row r="33">
          <cell r="A33" t="str">
            <v/>
          </cell>
          <cell r="B33" t="str">
            <v/>
          </cell>
          <cell r="C33">
            <v>0</v>
          </cell>
          <cell r="D33">
            <v>0</v>
          </cell>
        </row>
        <row r="34">
          <cell r="A34" t="str">
            <v/>
          </cell>
          <cell r="B34" t="str">
            <v/>
          </cell>
          <cell r="C34">
            <v>0</v>
          </cell>
          <cell r="D34">
            <v>0</v>
          </cell>
        </row>
        <row r="35">
          <cell r="A35" t="str">
            <v/>
          </cell>
          <cell r="B35" t="str">
            <v/>
          </cell>
          <cell r="C35">
            <v>0</v>
          </cell>
          <cell r="D35">
            <v>0</v>
          </cell>
        </row>
        <row r="36">
          <cell r="A36" t="str">
            <v/>
          </cell>
          <cell r="B36" t="str">
            <v/>
          </cell>
          <cell r="C36">
            <v>0</v>
          </cell>
          <cell r="D36">
            <v>0</v>
          </cell>
        </row>
        <row r="37">
          <cell r="A37" t="str">
            <v/>
          </cell>
          <cell r="B37" t="str">
            <v/>
          </cell>
          <cell r="C37">
            <v>0</v>
          </cell>
          <cell r="D37">
            <v>0</v>
          </cell>
        </row>
        <row r="38">
          <cell r="A38" t="str">
            <v/>
          </cell>
          <cell r="B38" t="str">
            <v/>
          </cell>
          <cell r="C38">
            <v>0</v>
          </cell>
          <cell r="D38">
            <v>0</v>
          </cell>
        </row>
        <row r="39">
          <cell r="A39" t="str">
            <v/>
          </cell>
          <cell r="B39" t="str">
            <v/>
          </cell>
          <cell r="C39">
            <v>0</v>
          </cell>
          <cell r="D39">
            <v>0</v>
          </cell>
        </row>
        <row r="40">
          <cell r="A40" t="str">
            <v/>
          </cell>
          <cell r="B40" t="str">
            <v/>
          </cell>
          <cell r="C40">
            <v>0</v>
          </cell>
          <cell r="D40">
            <v>0</v>
          </cell>
        </row>
        <row r="41">
          <cell r="A41" t="str">
            <v/>
          </cell>
          <cell r="B41" t="str">
            <v/>
          </cell>
          <cell r="C41">
            <v>0</v>
          </cell>
          <cell r="D41">
            <v>0</v>
          </cell>
        </row>
        <row r="42">
          <cell r="A42" t="str">
            <v/>
          </cell>
          <cell r="B42" t="str">
            <v/>
          </cell>
          <cell r="C42">
            <v>0</v>
          </cell>
          <cell r="D42">
            <v>0</v>
          </cell>
        </row>
        <row r="43">
          <cell r="A43" t="str">
            <v/>
          </cell>
          <cell r="B43" t="str">
            <v/>
          </cell>
          <cell r="C43">
            <v>0</v>
          </cell>
          <cell r="D43">
            <v>0</v>
          </cell>
        </row>
        <row r="44">
          <cell r="A44" t="str">
            <v/>
          </cell>
          <cell r="B44" t="str">
            <v/>
          </cell>
          <cell r="C44">
            <v>0</v>
          </cell>
          <cell r="D44">
            <v>0</v>
          </cell>
        </row>
        <row r="45">
          <cell r="A45" t="str">
            <v/>
          </cell>
          <cell r="B45" t="str">
            <v/>
          </cell>
          <cell r="C45">
            <v>0</v>
          </cell>
          <cell r="D45">
            <v>0</v>
          </cell>
        </row>
        <row r="46">
          <cell r="A46" t="str">
            <v/>
          </cell>
          <cell r="B46" t="str">
            <v/>
          </cell>
          <cell r="C46">
            <v>0</v>
          </cell>
          <cell r="D46">
            <v>0</v>
          </cell>
        </row>
        <row r="47">
          <cell r="A47" t="str">
            <v/>
          </cell>
          <cell r="B47" t="str">
            <v/>
          </cell>
          <cell r="C47">
            <v>0</v>
          </cell>
          <cell r="D47">
            <v>0</v>
          </cell>
        </row>
        <row r="48">
          <cell r="A48" t="str">
            <v/>
          </cell>
          <cell r="B48" t="str">
            <v/>
          </cell>
          <cell r="C48">
            <v>0</v>
          </cell>
          <cell r="D48">
            <v>0</v>
          </cell>
        </row>
        <row r="49">
          <cell r="A49" t="str">
            <v/>
          </cell>
          <cell r="B49" t="str">
            <v/>
          </cell>
          <cell r="C49">
            <v>0</v>
          </cell>
          <cell r="D49">
            <v>0</v>
          </cell>
        </row>
        <row r="50">
          <cell r="A50" t="str">
            <v/>
          </cell>
          <cell r="B50" t="str">
            <v/>
          </cell>
          <cell r="C50">
            <v>0</v>
          </cell>
          <cell r="D50">
            <v>0</v>
          </cell>
        </row>
        <row r="51">
          <cell r="A51" t="str">
            <v/>
          </cell>
          <cell r="B51" t="str">
            <v/>
          </cell>
          <cell r="C51">
            <v>0</v>
          </cell>
          <cell r="D51">
            <v>0</v>
          </cell>
        </row>
        <row r="52">
          <cell r="A52" t="str">
            <v/>
          </cell>
          <cell r="B52" t="str">
            <v/>
          </cell>
          <cell r="C52">
            <v>0</v>
          </cell>
          <cell r="D52">
            <v>0</v>
          </cell>
        </row>
        <row r="53">
          <cell r="A53" t="str">
            <v/>
          </cell>
          <cell r="B53" t="str">
            <v/>
          </cell>
          <cell r="C53">
            <v>0</v>
          </cell>
          <cell r="D53">
            <v>0</v>
          </cell>
        </row>
        <row r="54">
          <cell r="A54" t="str">
            <v/>
          </cell>
          <cell r="B54" t="str">
            <v/>
          </cell>
          <cell r="C54">
            <v>0</v>
          </cell>
          <cell r="D54">
            <v>0</v>
          </cell>
        </row>
        <row r="55">
          <cell r="A55" t="str">
            <v/>
          </cell>
          <cell r="B55" t="str">
            <v/>
          </cell>
          <cell r="C55">
            <v>0</v>
          </cell>
          <cell r="D55">
            <v>0</v>
          </cell>
        </row>
        <row r="56">
          <cell r="A56" t="str">
            <v/>
          </cell>
          <cell r="B56" t="str">
            <v/>
          </cell>
          <cell r="C56">
            <v>0</v>
          </cell>
          <cell r="D56">
            <v>0</v>
          </cell>
        </row>
        <row r="57">
          <cell r="A57" t="str">
            <v/>
          </cell>
          <cell r="B57" t="str">
            <v/>
          </cell>
          <cell r="C57">
            <v>0</v>
          </cell>
          <cell r="D57">
            <v>0</v>
          </cell>
        </row>
        <row r="58">
          <cell r="A58" t="str">
            <v/>
          </cell>
          <cell r="B58" t="str">
            <v/>
          </cell>
          <cell r="C58">
            <v>0</v>
          </cell>
          <cell r="D58">
            <v>0</v>
          </cell>
        </row>
        <row r="59">
          <cell r="A59" t="str">
            <v/>
          </cell>
          <cell r="B59" t="str">
            <v/>
          </cell>
          <cell r="C59">
            <v>0</v>
          </cell>
          <cell r="D59">
            <v>0</v>
          </cell>
        </row>
        <row r="60">
          <cell r="A60" t="str">
            <v/>
          </cell>
          <cell r="B60" t="str">
            <v/>
          </cell>
          <cell r="C60">
            <v>0</v>
          </cell>
          <cell r="D60">
            <v>0</v>
          </cell>
        </row>
        <row r="61">
          <cell r="A61" t="str">
            <v/>
          </cell>
          <cell r="B61" t="str">
            <v/>
          </cell>
          <cell r="C61">
            <v>0</v>
          </cell>
          <cell r="D61">
            <v>0</v>
          </cell>
        </row>
        <row r="62">
          <cell r="A62" t="str">
            <v/>
          </cell>
          <cell r="B62" t="str">
            <v/>
          </cell>
          <cell r="C62">
            <v>0</v>
          </cell>
          <cell r="D62">
            <v>0</v>
          </cell>
        </row>
        <row r="63">
          <cell r="A63" t="str">
            <v/>
          </cell>
          <cell r="B63" t="str">
            <v/>
          </cell>
          <cell r="C63">
            <v>0</v>
          </cell>
          <cell r="D63">
            <v>0</v>
          </cell>
        </row>
        <row r="64">
          <cell r="A64" t="str">
            <v/>
          </cell>
          <cell r="B64" t="str">
            <v/>
          </cell>
          <cell r="C64">
            <v>0</v>
          </cell>
          <cell r="D64">
            <v>0</v>
          </cell>
        </row>
        <row r="65">
          <cell r="A65" t="str">
            <v/>
          </cell>
          <cell r="B65" t="str">
            <v/>
          </cell>
          <cell r="C65">
            <v>0</v>
          </cell>
          <cell r="D65">
            <v>0</v>
          </cell>
        </row>
        <row r="66">
          <cell r="A66" t="str">
            <v/>
          </cell>
          <cell r="B66" t="str">
            <v/>
          </cell>
          <cell r="C66">
            <v>0</v>
          </cell>
          <cell r="D66">
            <v>0</v>
          </cell>
        </row>
        <row r="67">
          <cell r="A67" t="str">
            <v/>
          </cell>
          <cell r="B67" t="str">
            <v/>
          </cell>
          <cell r="C67">
            <v>0</v>
          </cell>
          <cell r="D67">
            <v>0</v>
          </cell>
        </row>
        <row r="68">
          <cell r="A68" t="str">
            <v/>
          </cell>
          <cell r="B68" t="str">
            <v/>
          </cell>
          <cell r="C68">
            <v>0</v>
          </cell>
          <cell r="D68">
            <v>0</v>
          </cell>
        </row>
        <row r="69">
          <cell r="A69" t="str">
            <v/>
          </cell>
          <cell r="B69" t="str">
            <v/>
          </cell>
          <cell r="C69">
            <v>0</v>
          </cell>
          <cell r="D69">
            <v>0</v>
          </cell>
        </row>
        <row r="70">
          <cell r="A70" t="str">
            <v/>
          </cell>
          <cell r="B70" t="str">
            <v/>
          </cell>
          <cell r="C70">
            <v>0</v>
          </cell>
          <cell r="D70">
            <v>0</v>
          </cell>
        </row>
        <row r="71">
          <cell r="A71" t="str">
            <v/>
          </cell>
          <cell r="B71" t="str">
            <v/>
          </cell>
          <cell r="C71">
            <v>0</v>
          </cell>
          <cell r="D71">
            <v>0</v>
          </cell>
        </row>
        <row r="72">
          <cell r="A72" t="str">
            <v/>
          </cell>
          <cell r="B72" t="str">
            <v/>
          </cell>
          <cell r="C72">
            <v>0</v>
          </cell>
          <cell r="D72">
            <v>0</v>
          </cell>
        </row>
        <row r="73">
          <cell r="A73" t="str">
            <v/>
          </cell>
          <cell r="B73" t="str">
            <v/>
          </cell>
          <cell r="C73">
            <v>0</v>
          </cell>
          <cell r="D73">
            <v>0</v>
          </cell>
        </row>
        <row r="74">
          <cell r="A74" t="str">
            <v/>
          </cell>
          <cell r="B74" t="str">
            <v/>
          </cell>
          <cell r="C74">
            <v>0</v>
          </cell>
          <cell r="D74">
            <v>0</v>
          </cell>
        </row>
        <row r="75">
          <cell r="A75" t="str">
            <v/>
          </cell>
          <cell r="B75" t="str">
            <v/>
          </cell>
          <cell r="C75">
            <v>0</v>
          </cell>
          <cell r="D75">
            <v>0</v>
          </cell>
        </row>
        <row r="76">
          <cell r="A76" t="str">
            <v/>
          </cell>
          <cell r="B76" t="str">
            <v/>
          </cell>
          <cell r="C76">
            <v>0</v>
          </cell>
          <cell r="D76">
            <v>0</v>
          </cell>
        </row>
        <row r="77">
          <cell r="A77" t="str">
            <v/>
          </cell>
          <cell r="B77" t="str">
            <v/>
          </cell>
          <cell r="C77">
            <v>0</v>
          </cell>
          <cell r="D77">
            <v>0</v>
          </cell>
        </row>
        <row r="78">
          <cell r="A78" t="str">
            <v/>
          </cell>
          <cell r="B78" t="str">
            <v/>
          </cell>
          <cell r="C78">
            <v>0</v>
          </cell>
          <cell r="D78">
            <v>0</v>
          </cell>
        </row>
        <row r="79">
          <cell r="A79" t="str">
            <v/>
          </cell>
          <cell r="B79" t="str">
            <v/>
          </cell>
          <cell r="C79">
            <v>0</v>
          </cell>
          <cell r="D79">
            <v>0</v>
          </cell>
        </row>
        <row r="80">
          <cell r="A80" t="str">
            <v/>
          </cell>
          <cell r="B80" t="str">
            <v/>
          </cell>
          <cell r="C80">
            <v>0</v>
          </cell>
          <cell r="D80">
            <v>0</v>
          </cell>
        </row>
        <row r="81">
          <cell r="A81" t="str">
            <v/>
          </cell>
          <cell r="B81" t="str">
            <v/>
          </cell>
          <cell r="C81">
            <v>0</v>
          </cell>
          <cell r="D81">
            <v>0</v>
          </cell>
        </row>
        <row r="82">
          <cell r="A82" t="str">
            <v/>
          </cell>
          <cell r="B82" t="str">
            <v/>
          </cell>
          <cell r="C82">
            <v>0</v>
          </cell>
          <cell r="D82">
            <v>0</v>
          </cell>
        </row>
        <row r="83">
          <cell r="A83" t="str">
            <v/>
          </cell>
          <cell r="B83" t="str">
            <v/>
          </cell>
          <cell r="C83">
            <v>0</v>
          </cell>
          <cell r="D83">
            <v>0</v>
          </cell>
        </row>
        <row r="84">
          <cell r="A84" t="str">
            <v/>
          </cell>
          <cell r="B84" t="str">
            <v/>
          </cell>
          <cell r="C84">
            <v>0</v>
          </cell>
          <cell r="D84">
            <v>0</v>
          </cell>
        </row>
        <row r="85">
          <cell r="A85" t="str">
            <v/>
          </cell>
          <cell r="B85" t="str">
            <v/>
          </cell>
          <cell r="C85">
            <v>0</v>
          </cell>
          <cell r="D85">
            <v>0</v>
          </cell>
        </row>
        <row r="86">
          <cell r="A86" t="str">
            <v/>
          </cell>
          <cell r="B86" t="str">
            <v/>
          </cell>
          <cell r="C86">
            <v>0</v>
          </cell>
          <cell r="D86">
            <v>0</v>
          </cell>
        </row>
        <row r="87">
          <cell r="A87" t="str">
            <v/>
          </cell>
          <cell r="B87" t="str">
            <v/>
          </cell>
          <cell r="C87">
            <v>0</v>
          </cell>
          <cell r="D87">
            <v>0</v>
          </cell>
        </row>
        <row r="88">
          <cell r="A88" t="str">
            <v/>
          </cell>
          <cell r="B88" t="str">
            <v/>
          </cell>
          <cell r="C88">
            <v>0</v>
          </cell>
          <cell r="D88">
            <v>0</v>
          </cell>
        </row>
        <row r="89">
          <cell r="A89" t="str">
            <v/>
          </cell>
          <cell r="B89" t="str">
            <v/>
          </cell>
          <cell r="C89">
            <v>0</v>
          </cell>
          <cell r="D89">
            <v>0</v>
          </cell>
        </row>
        <row r="90">
          <cell r="A90" t="str">
            <v/>
          </cell>
          <cell r="B90" t="str">
            <v/>
          </cell>
          <cell r="C90">
            <v>0</v>
          </cell>
          <cell r="D90">
            <v>0</v>
          </cell>
        </row>
        <row r="91">
          <cell r="A91" t="str">
            <v/>
          </cell>
          <cell r="B91" t="str">
            <v/>
          </cell>
          <cell r="C91">
            <v>0</v>
          </cell>
          <cell r="D91">
            <v>0</v>
          </cell>
        </row>
        <row r="92">
          <cell r="A92" t="str">
            <v/>
          </cell>
          <cell r="B92" t="str">
            <v/>
          </cell>
          <cell r="C92">
            <v>0</v>
          </cell>
          <cell r="D92">
            <v>0</v>
          </cell>
        </row>
        <row r="93">
          <cell r="A93" t="str">
            <v/>
          </cell>
          <cell r="B93" t="str">
            <v/>
          </cell>
          <cell r="C93">
            <v>0</v>
          </cell>
          <cell r="D93">
            <v>0</v>
          </cell>
        </row>
        <row r="94">
          <cell r="A94" t="str">
            <v/>
          </cell>
          <cell r="B94" t="str">
            <v/>
          </cell>
          <cell r="C94">
            <v>0</v>
          </cell>
          <cell r="D94">
            <v>0</v>
          </cell>
        </row>
        <row r="95">
          <cell r="A95" t="str">
            <v/>
          </cell>
          <cell r="B95" t="str">
            <v/>
          </cell>
          <cell r="C95">
            <v>0</v>
          </cell>
          <cell r="D95">
            <v>0</v>
          </cell>
        </row>
        <row r="96">
          <cell r="A96" t="str">
            <v/>
          </cell>
          <cell r="B96" t="str">
            <v/>
          </cell>
          <cell r="C96">
            <v>0</v>
          </cell>
          <cell r="D96">
            <v>0</v>
          </cell>
        </row>
        <row r="97">
          <cell r="A97" t="str">
            <v/>
          </cell>
          <cell r="B97" t="str">
            <v/>
          </cell>
          <cell r="C97">
            <v>0</v>
          </cell>
          <cell r="D97">
            <v>0</v>
          </cell>
        </row>
        <row r="98">
          <cell r="A98" t="str">
            <v/>
          </cell>
          <cell r="B98" t="str">
            <v/>
          </cell>
          <cell r="C98">
            <v>0</v>
          </cell>
          <cell r="D98">
            <v>0</v>
          </cell>
        </row>
        <row r="99">
          <cell r="A99" t="str">
            <v/>
          </cell>
          <cell r="B99" t="str">
            <v/>
          </cell>
          <cell r="C99">
            <v>0</v>
          </cell>
          <cell r="D99">
            <v>0</v>
          </cell>
        </row>
        <row r="100">
          <cell r="A100" t="str">
            <v/>
          </cell>
          <cell r="B100" t="str">
            <v/>
          </cell>
          <cell r="C100">
            <v>0</v>
          </cell>
          <cell r="D100">
            <v>0</v>
          </cell>
        </row>
        <row r="101">
          <cell r="A101" t="str">
            <v/>
          </cell>
          <cell r="B101" t="str">
            <v/>
          </cell>
          <cell r="C101">
            <v>0</v>
          </cell>
          <cell r="D101">
            <v>0</v>
          </cell>
        </row>
        <row r="102">
          <cell r="A102" t="str">
            <v/>
          </cell>
          <cell r="B102" t="str">
            <v/>
          </cell>
          <cell r="C102">
            <v>0</v>
          </cell>
          <cell r="D102">
            <v>0</v>
          </cell>
        </row>
        <row r="103">
          <cell r="A103" t="str">
            <v/>
          </cell>
          <cell r="B103" t="str">
            <v/>
          </cell>
          <cell r="C103">
            <v>0</v>
          </cell>
          <cell r="D103">
            <v>0</v>
          </cell>
        </row>
        <row r="104">
          <cell r="A104" t="str">
            <v/>
          </cell>
          <cell r="B104" t="str">
            <v/>
          </cell>
          <cell r="C104">
            <v>0</v>
          </cell>
          <cell r="D104">
            <v>0</v>
          </cell>
        </row>
        <row r="105">
          <cell r="A105" t="str">
            <v/>
          </cell>
          <cell r="B105" t="str">
            <v/>
          </cell>
          <cell r="C105">
            <v>0</v>
          </cell>
          <cell r="D105">
            <v>0</v>
          </cell>
        </row>
        <row r="106">
          <cell r="A106" t="str">
            <v/>
          </cell>
          <cell r="B106" t="str">
            <v/>
          </cell>
          <cell r="C106">
            <v>0</v>
          </cell>
          <cell r="D106">
            <v>0</v>
          </cell>
        </row>
        <row r="107">
          <cell r="A107" t="str">
            <v/>
          </cell>
          <cell r="B107" t="str">
            <v/>
          </cell>
          <cell r="C107">
            <v>0</v>
          </cell>
          <cell r="D107">
            <v>0</v>
          </cell>
        </row>
        <row r="108">
          <cell r="A108" t="str">
            <v/>
          </cell>
          <cell r="B108" t="str">
            <v/>
          </cell>
          <cell r="C108">
            <v>0</v>
          </cell>
          <cell r="D108">
            <v>0</v>
          </cell>
        </row>
        <row r="109">
          <cell r="A109" t="str">
            <v/>
          </cell>
          <cell r="B109" t="str">
            <v/>
          </cell>
          <cell r="C109">
            <v>0</v>
          </cell>
          <cell r="D109">
            <v>0</v>
          </cell>
        </row>
        <row r="110">
          <cell r="A110" t="str">
            <v/>
          </cell>
          <cell r="B110" t="str">
            <v/>
          </cell>
          <cell r="C110">
            <v>0</v>
          </cell>
          <cell r="D110">
            <v>0</v>
          </cell>
        </row>
        <row r="111">
          <cell r="A111" t="str">
            <v/>
          </cell>
          <cell r="B111" t="str">
            <v/>
          </cell>
          <cell r="C111">
            <v>0</v>
          </cell>
          <cell r="D111">
            <v>0</v>
          </cell>
        </row>
        <row r="112">
          <cell r="A112" t="str">
            <v/>
          </cell>
          <cell r="B112" t="str">
            <v/>
          </cell>
          <cell r="C112">
            <v>0</v>
          </cell>
          <cell r="D112">
            <v>0</v>
          </cell>
        </row>
        <row r="113">
          <cell r="A113" t="str">
            <v/>
          </cell>
          <cell r="B113" t="str">
            <v/>
          </cell>
          <cell r="C113">
            <v>0</v>
          </cell>
          <cell r="D113">
            <v>0</v>
          </cell>
        </row>
        <row r="114">
          <cell r="A114" t="str">
            <v/>
          </cell>
          <cell r="B114" t="str">
            <v/>
          </cell>
          <cell r="C114">
            <v>0</v>
          </cell>
          <cell r="D114">
            <v>0</v>
          </cell>
        </row>
        <row r="115">
          <cell r="A115" t="str">
            <v/>
          </cell>
          <cell r="B115" t="str">
            <v/>
          </cell>
          <cell r="C115">
            <v>0</v>
          </cell>
          <cell r="D115">
            <v>0</v>
          </cell>
        </row>
        <row r="116">
          <cell r="A116" t="str">
            <v/>
          </cell>
          <cell r="B116" t="str">
            <v/>
          </cell>
          <cell r="C116">
            <v>0</v>
          </cell>
          <cell r="D116">
            <v>0</v>
          </cell>
        </row>
        <row r="117">
          <cell r="A117" t="str">
            <v/>
          </cell>
          <cell r="B117" t="str">
            <v/>
          </cell>
          <cell r="C117">
            <v>0</v>
          </cell>
          <cell r="D117">
            <v>0</v>
          </cell>
        </row>
        <row r="118">
          <cell r="A118" t="str">
            <v/>
          </cell>
          <cell r="B118" t="str">
            <v/>
          </cell>
          <cell r="C118">
            <v>0</v>
          </cell>
          <cell r="D118">
            <v>0</v>
          </cell>
        </row>
        <row r="119">
          <cell r="A119" t="str">
            <v/>
          </cell>
          <cell r="B119" t="str">
            <v/>
          </cell>
          <cell r="C119">
            <v>0</v>
          </cell>
          <cell r="D119">
            <v>0</v>
          </cell>
        </row>
        <row r="120">
          <cell r="A120" t="str">
            <v/>
          </cell>
          <cell r="B120" t="str">
            <v/>
          </cell>
          <cell r="C120">
            <v>0</v>
          </cell>
          <cell r="D120">
            <v>0</v>
          </cell>
        </row>
        <row r="121">
          <cell r="A121" t="str">
            <v/>
          </cell>
          <cell r="B121" t="str">
            <v/>
          </cell>
          <cell r="C121">
            <v>0</v>
          </cell>
          <cell r="D121">
            <v>0</v>
          </cell>
        </row>
        <row r="122">
          <cell r="A122" t="str">
            <v/>
          </cell>
          <cell r="B122" t="str">
            <v/>
          </cell>
          <cell r="C122">
            <v>0</v>
          </cell>
          <cell r="D122">
            <v>0</v>
          </cell>
        </row>
        <row r="123">
          <cell r="A123" t="str">
            <v/>
          </cell>
          <cell r="B123" t="str">
            <v/>
          </cell>
          <cell r="C123">
            <v>0</v>
          </cell>
          <cell r="D123">
            <v>0</v>
          </cell>
        </row>
        <row r="124">
          <cell r="A124" t="str">
            <v/>
          </cell>
          <cell r="B124" t="str">
            <v/>
          </cell>
          <cell r="C124">
            <v>0</v>
          </cell>
          <cell r="D124">
            <v>0</v>
          </cell>
        </row>
        <row r="125">
          <cell r="A125" t="str">
            <v/>
          </cell>
          <cell r="B125" t="str">
            <v/>
          </cell>
          <cell r="C125">
            <v>0</v>
          </cell>
          <cell r="D125">
            <v>0</v>
          </cell>
        </row>
        <row r="126">
          <cell r="A126" t="str">
            <v/>
          </cell>
          <cell r="B126" t="str">
            <v/>
          </cell>
          <cell r="C126">
            <v>0</v>
          </cell>
          <cell r="D126">
            <v>0</v>
          </cell>
        </row>
        <row r="127">
          <cell r="A127" t="str">
            <v/>
          </cell>
          <cell r="B127" t="str">
            <v/>
          </cell>
          <cell r="C127">
            <v>0</v>
          </cell>
          <cell r="D127">
            <v>0</v>
          </cell>
        </row>
        <row r="128">
          <cell r="A128" t="str">
            <v/>
          </cell>
          <cell r="B128" t="str">
            <v/>
          </cell>
          <cell r="C128">
            <v>0</v>
          </cell>
          <cell r="D128">
            <v>0</v>
          </cell>
        </row>
        <row r="129">
          <cell r="A129" t="str">
            <v/>
          </cell>
          <cell r="B129" t="str">
            <v/>
          </cell>
          <cell r="C129">
            <v>0</v>
          </cell>
          <cell r="D129">
            <v>0</v>
          </cell>
        </row>
        <row r="130">
          <cell r="A130" t="str">
            <v/>
          </cell>
          <cell r="B130" t="str">
            <v/>
          </cell>
          <cell r="C130">
            <v>0</v>
          </cell>
          <cell r="D130">
            <v>0</v>
          </cell>
        </row>
        <row r="131">
          <cell r="A131" t="str">
            <v/>
          </cell>
          <cell r="B131" t="str">
            <v/>
          </cell>
          <cell r="C131">
            <v>0</v>
          </cell>
          <cell r="D131">
            <v>0</v>
          </cell>
        </row>
        <row r="132">
          <cell r="A132" t="str">
            <v/>
          </cell>
          <cell r="B132" t="str">
            <v/>
          </cell>
          <cell r="C132">
            <v>0</v>
          </cell>
          <cell r="D132">
            <v>0</v>
          </cell>
        </row>
        <row r="133">
          <cell r="A133" t="str">
            <v/>
          </cell>
          <cell r="B133" t="str">
            <v/>
          </cell>
          <cell r="C133">
            <v>0</v>
          </cell>
          <cell r="D133">
            <v>0</v>
          </cell>
        </row>
        <row r="134">
          <cell r="A134" t="str">
            <v/>
          </cell>
          <cell r="B134" t="str">
            <v/>
          </cell>
          <cell r="C134">
            <v>0</v>
          </cell>
          <cell r="D134">
            <v>0</v>
          </cell>
        </row>
        <row r="135">
          <cell r="A135" t="str">
            <v/>
          </cell>
          <cell r="B135" t="str">
            <v/>
          </cell>
          <cell r="C135">
            <v>0</v>
          </cell>
          <cell r="D135">
            <v>0</v>
          </cell>
        </row>
        <row r="136">
          <cell r="A136" t="str">
            <v/>
          </cell>
          <cell r="B136" t="str">
            <v/>
          </cell>
          <cell r="C136">
            <v>0</v>
          </cell>
          <cell r="D136">
            <v>0</v>
          </cell>
        </row>
        <row r="137">
          <cell r="A137" t="str">
            <v/>
          </cell>
          <cell r="B137" t="str">
            <v/>
          </cell>
          <cell r="C137">
            <v>0</v>
          </cell>
          <cell r="D137">
            <v>0</v>
          </cell>
        </row>
        <row r="138">
          <cell r="A138" t="str">
            <v/>
          </cell>
          <cell r="B138" t="str">
            <v/>
          </cell>
          <cell r="C138">
            <v>0</v>
          </cell>
          <cell r="D138">
            <v>0</v>
          </cell>
        </row>
        <row r="139">
          <cell r="A139" t="str">
            <v/>
          </cell>
          <cell r="B139" t="str">
            <v/>
          </cell>
          <cell r="C139">
            <v>0</v>
          </cell>
          <cell r="D139">
            <v>0</v>
          </cell>
        </row>
        <row r="140">
          <cell r="A140" t="str">
            <v/>
          </cell>
          <cell r="B140" t="str">
            <v/>
          </cell>
          <cell r="C140">
            <v>0</v>
          </cell>
          <cell r="D140">
            <v>0</v>
          </cell>
        </row>
        <row r="141">
          <cell r="A141" t="str">
            <v/>
          </cell>
          <cell r="B141" t="str">
            <v/>
          </cell>
          <cell r="C141">
            <v>0</v>
          </cell>
          <cell r="D141">
            <v>0</v>
          </cell>
        </row>
        <row r="142">
          <cell r="A142" t="str">
            <v/>
          </cell>
          <cell r="B142" t="str">
            <v/>
          </cell>
          <cell r="C142">
            <v>0</v>
          </cell>
          <cell r="D142">
            <v>0</v>
          </cell>
        </row>
        <row r="143">
          <cell r="A143" t="str">
            <v/>
          </cell>
          <cell r="B143" t="str">
            <v/>
          </cell>
          <cell r="C143">
            <v>0</v>
          </cell>
          <cell r="D143">
            <v>0</v>
          </cell>
        </row>
        <row r="144">
          <cell r="A144" t="str">
            <v/>
          </cell>
          <cell r="B144" t="str">
            <v/>
          </cell>
          <cell r="C144">
            <v>0</v>
          </cell>
          <cell r="D144">
            <v>0</v>
          </cell>
        </row>
        <row r="145">
          <cell r="A145" t="str">
            <v/>
          </cell>
          <cell r="B145" t="str">
            <v/>
          </cell>
          <cell r="C145">
            <v>0</v>
          </cell>
          <cell r="D145">
            <v>0</v>
          </cell>
        </row>
        <row r="146">
          <cell r="A146" t="str">
            <v/>
          </cell>
          <cell r="B146" t="str">
            <v/>
          </cell>
          <cell r="C146">
            <v>0</v>
          </cell>
          <cell r="D146">
            <v>0</v>
          </cell>
        </row>
        <row r="147">
          <cell r="A147" t="str">
            <v/>
          </cell>
          <cell r="B147" t="str">
            <v/>
          </cell>
          <cell r="C147">
            <v>0</v>
          </cell>
          <cell r="D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0</v>
          </cell>
        </row>
        <row r="151">
          <cell r="A151" t="str">
            <v/>
          </cell>
          <cell r="B151" t="str">
            <v/>
          </cell>
          <cell r="C151">
            <v>0</v>
          </cell>
          <cell r="D151">
            <v>0</v>
          </cell>
        </row>
        <row r="152">
          <cell r="A152" t="str">
            <v/>
          </cell>
          <cell r="B152" t="str">
            <v/>
          </cell>
          <cell r="C152">
            <v>0</v>
          </cell>
          <cell r="D152">
            <v>0</v>
          </cell>
        </row>
        <row r="153">
          <cell r="A153" t="str">
            <v/>
          </cell>
          <cell r="B153" t="str">
            <v/>
          </cell>
          <cell r="C153">
            <v>0</v>
          </cell>
          <cell r="D153">
            <v>0</v>
          </cell>
        </row>
        <row r="154">
          <cell r="A154" t="str">
            <v/>
          </cell>
          <cell r="B154" t="str">
            <v/>
          </cell>
          <cell r="C154">
            <v>0</v>
          </cell>
          <cell r="D154">
            <v>0</v>
          </cell>
        </row>
        <row r="155">
          <cell r="A155" t="str">
            <v/>
          </cell>
          <cell r="B155" t="str">
            <v/>
          </cell>
          <cell r="C155">
            <v>0</v>
          </cell>
          <cell r="D155">
            <v>0</v>
          </cell>
        </row>
        <row r="156">
          <cell r="A156" t="str">
            <v/>
          </cell>
          <cell r="B156" t="str">
            <v/>
          </cell>
          <cell r="C156">
            <v>0</v>
          </cell>
          <cell r="D156">
            <v>0</v>
          </cell>
        </row>
        <row r="157">
          <cell r="A157" t="str">
            <v/>
          </cell>
          <cell r="B157" t="str">
            <v/>
          </cell>
          <cell r="C157">
            <v>0</v>
          </cell>
          <cell r="D157">
            <v>0</v>
          </cell>
        </row>
        <row r="158">
          <cell r="A158" t="str">
            <v/>
          </cell>
          <cell r="B158" t="str">
            <v/>
          </cell>
          <cell r="C158">
            <v>0</v>
          </cell>
          <cell r="D158">
            <v>0</v>
          </cell>
        </row>
        <row r="159">
          <cell r="A159" t="str">
            <v/>
          </cell>
          <cell r="B159" t="str">
            <v/>
          </cell>
          <cell r="C159">
            <v>0</v>
          </cell>
          <cell r="D159">
            <v>0</v>
          </cell>
        </row>
        <row r="160">
          <cell r="A160" t="str">
            <v/>
          </cell>
          <cell r="B160" t="str">
            <v/>
          </cell>
          <cell r="C160">
            <v>0</v>
          </cell>
          <cell r="D160">
            <v>0</v>
          </cell>
        </row>
        <row r="161">
          <cell r="A161" t="str">
            <v/>
          </cell>
          <cell r="B161" t="str">
            <v/>
          </cell>
          <cell r="C161">
            <v>0</v>
          </cell>
          <cell r="D161">
            <v>0</v>
          </cell>
        </row>
        <row r="162">
          <cell r="A162" t="str">
            <v/>
          </cell>
          <cell r="B162" t="str">
            <v/>
          </cell>
          <cell r="C162">
            <v>0</v>
          </cell>
          <cell r="D162">
            <v>0</v>
          </cell>
        </row>
        <row r="163">
          <cell r="A163" t="str">
            <v/>
          </cell>
          <cell r="B163" t="str">
            <v/>
          </cell>
          <cell r="C163">
            <v>0</v>
          </cell>
          <cell r="D163">
            <v>0</v>
          </cell>
        </row>
        <row r="164">
          <cell r="A164" t="str">
            <v/>
          </cell>
          <cell r="B164" t="str">
            <v/>
          </cell>
          <cell r="C164">
            <v>0</v>
          </cell>
          <cell r="D164">
            <v>0</v>
          </cell>
        </row>
        <row r="165">
          <cell r="A165" t="str">
            <v/>
          </cell>
          <cell r="B165" t="str">
            <v/>
          </cell>
          <cell r="C165">
            <v>0</v>
          </cell>
          <cell r="D165">
            <v>0</v>
          </cell>
        </row>
        <row r="166">
          <cell r="A166" t="str">
            <v/>
          </cell>
          <cell r="B166" t="str">
            <v/>
          </cell>
          <cell r="C166">
            <v>0</v>
          </cell>
          <cell r="D166">
            <v>0</v>
          </cell>
        </row>
        <row r="167">
          <cell r="A167" t="str">
            <v/>
          </cell>
          <cell r="B167" t="str">
            <v/>
          </cell>
          <cell r="C167">
            <v>0</v>
          </cell>
          <cell r="D167">
            <v>0</v>
          </cell>
        </row>
        <row r="168">
          <cell r="A168" t="str">
            <v/>
          </cell>
          <cell r="B168" t="str">
            <v/>
          </cell>
          <cell r="C168">
            <v>0</v>
          </cell>
          <cell r="D168">
            <v>0</v>
          </cell>
        </row>
        <row r="169">
          <cell r="A169" t="str">
            <v/>
          </cell>
          <cell r="B169" t="str">
            <v/>
          </cell>
          <cell r="C169">
            <v>0</v>
          </cell>
          <cell r="D169">
            <v>0</v>
          </cell>
        </row>
        <row r="170">
          <cell r="A170" t="str">
            <v/>
          </cell>
          <cell r="B170" t="str">
            <v/>
          </cell>
          <cell r="C170">
            <v>0</v>
          </cell>
          <cell r="D170">
            <v>0</v>
          </cell>
        </row>
        <row r="171">
          <cell r="A171" t="str">
            <v/>
          </cell>
          <cell r="B171" t="str">
            <v/>
          </cell>
          <cell r="C171">
            <v>0</v>
          </cell>
          <cell r="D171">
            <v>0</v>
          </cell>
        </row>
        <row r="172">
          <cell r="A172" t="str">
            <v/>
          </cell>
          <cell r="B172" t="str">
            <v/>
          </cell>
          <cell r="C172">
            <v>0</v>
          </cell>
          <cell r="D172">
            <v>0</v>
          </cell>
        </row>
        <row r="173">
          <cell r="A173" t="str">
            <v/>
          </cell>
          <cell r="B173" t="str">
            <v/>
          </cell>
          <cell r="C173">
            <v>0</v>
          </cell>
          <cell r="D173">
            <v>0</v>
          </cell>
        </row>
        <row r="174">
          <cell r="A174" t="str">
            <v/>
          </cell>
          <cell r="B174" t="str">
            <v/>
          </cell>
          <cell r="C174">
            <v>0</v>
          </cell>
          <cell r="D174">
            <v>0</v>
          </cell>
        </row>
        <row r="175">
          <cell r="A175" t="str">
            <v/>
          </cell>
          <cell r="B175" t="str">
            <v/>
          </cell>
          <cell r="C175">
            <v>0</v>
          </cell>
          <cell r="D175">
            <v>0</v>
          </cell>
        </row>
        <row r="176">
          <cell r="A176" t="str">
            <v/>
          </cell>
          <cell r="B176" t="str">
            <v/>
          </cell>
          <cell r="C176">
            <v>0</v>
          </cell>
          <cell r="D176">
            <v>0</v>
          </cell>
        </row>
        <row r="177">
          <cell r="A177" t="str">
            <v/>
          </cell>
          <cell r="B177" t="str">
            <v/>
          </cell>
          <cell r="C177">
            <v>0</v>
          </cell>
          <cell r="D177">
            <v>0</v>
          </cell>
        </row>
        <row r="178">
          <cell r="A178" t="str">
            <v/>
          </cell>
          <cell r="B178" t="str">
            <v/>
          </cell>
          <cell r="C178">
            <v>0</v>
          </cell>
          <cell r="D178">
            <v>0</v>
          </cell>
        </row>
        <row r="179">
          <cell r="A179" t="str">
            <v/>
          </cell>
          <cell r="B179" t="str">
            <v/>
          </cell>
          <cell r="C179">
            <v>0</v>
          </cell>
          <cell r="D179">
            <v>0</v>
          </cell>
        </row>
        <row r="180">
          <cell r="A180" t="str">
            <v/>
          </cell>
          <cell r="B180" t="str">
            <v/>
          </cell>
          <cell r="C180">
            <v>0</v>
          </cell>
          <cell r="D180">
            <v>0</v>
          </cell>
        </row>
        <row r="181">
          <cell r="A181" t="str">
            <v/>
          </cell>
          <cell r="B181" t="str">
            <v/>
          </cell>
          <cell r="C181">
            <v>0</v>
          </cell>
          <cell r="D181">
            <v>0</v>
          </cell>
        </row>
        <row r="182">
          <cell r="A182" t="str">
            <v/>
          </cell>
          <cell r="B182" t="str">
            <v/>
          </cell>
          <cell r="C182">
            <v>0</v>
          </cell>
          <cell r="D182">
            <v>0</v>
          </cell>
        </row>
        <row r="183">
          <cell r="A183" t="str">
            <v/>
          </cell>
          <cell r="B183" t="str">
            <v/>
          </cell>
          <cell r="C183">
            <v>0</v>
          </cell>
          <cell r="D183">
            <v>0</v>
          </cell>
        </row>
        <row r="184">
          <cell r="A184" t="str">
            <v/>
          </cell>
          <cell r="B184" t="str">
            <v/>
          </cell>
          <cell r="C184">
            <v>0</v>
          </cell>
          <cell r="D184">
            <v>0</v>
          </cell>
        </row>
        <row r="185">
          <cell r="A185" t="str">
            <v/>
          </cell>
          <cell r="B185" t="str">
            <v/>
          </cell>
          <cell r="C185">
            <v>0</v>
          </cell>
          <cell r="D185">
            <v>0</v>
          </cell>
        </row>
        <row r="186">
          <cell r="A186" t="str">
            <v/>
          </cell>
          <cell r="B186" t="str">
            <v/>
          </cell>
          <cell r="C186">
            <v>0</v>
          </cell>
          <cell r="D186">
            <v>0</v>
          </cell>
        </row>
        <row r="187">
          <cell r="A187" t="str">
            <v/>
          </cell>
          <cell r="B187" t="str">
            <v/>
          </cell>
          <cell r="C187">
            <v>0</v>
          </cell>
          <cell r="D187">
            <v>0</v>
          </cell>
        </row>
        <row r="188">
          <cell r="A188" t="str">
            <v/>
          </cell>
          <cell r="B188" t="str">
            <v/>
          </cell>
          <cell r="C188">
            <v>0</v>
          </cell>
          <cell r="D188">
            <v>0</v>
          </cell>
        </row>
        <row r="189">
          <cell r="A189" t="str">
            <v/>
          </cell>
          <cell r="B189" t="str">
            <v/>
          </cell>
          <cell r="C189">
            <v>0</v>
          </cell>
          <cell r="D189">
            <v>0</v>
          </cell>
        </row>
        <row r="190">
          <cell r="A190" t="str">
            <v/>
          </cell>
          <cell r="B190" t="str">
            <v/>
          </cell>
          <cell r="C190">
            <v>0</v>
          </cell>
          <cell r="D190">
            <v>0</v>
          </cell>
        </row>
        <row r="191">
          <cell r="A191" t="str">
            <v/>
          </cell>
          <cell r="B191" t="str">
            <v/>
          </cell>
          <cell r="C191">
            <v>0</v>
          </cell>
          <cell r="D191">
            <v>0</v>
          </cell>
        </row>
        <row r="192">
          <cell r="A192" t="str">
            <v/>
          </cell>
          <cell r="B192" t="str">
            <v/>
          </cell>
          <cell r="C192">
            <v>0</v>
          </cell>
          <cell r="D192">
            <v>0</v>
          </cell>
        </row>
        <row r="193">
          <cell r="A193" t="str">
            <v/>
          </cell>
          <cell r="B193" t="str">
            <v/>
          </cell>
          <cell r="C193">
            <v>0</v>
          </cell>
          <cell r="D193">
            <v>0</v>
          </cell>
        </row>
        <row r="194">
          <cell r="A194" t="str">
            <v/>
          </cell>
          <cell r="B194" t="str">
            <v/>
          </cell>
          <cell r="C194">
            <v>0</v>
          </cell>
          <cell r="D194">
            <v>0</v>
          </cell>
        </row>
        <row r="195">
          <cell r="A195" t="str">
            <v/>
          </cell>
          <cell r="B195" t="str">
            <v/>
          </cell>
          <cell r="C195">
            <v>0</v>
          </cell>
          <cell r="D195">
            <v>0</v>
          </cell>
        </row>
        <row r="196">
          <cell r="A196" t="str">
            <v/>
          </cell>
          <cell r="B196" t="str">
            <v/>
          </cell>
          <cell r="C196">
            <v>0</v>
          </cell>
          <cell r="D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0</v>
          </cell>
        </row>
        <row r="200">
          <cell r="A200" t="str">
            <v/>
          </cell>
          <cell r="B200" t="str">
            <v/>
          </cell>
          <cell r="C200">
            <v>0</v>
          </cell>
          <cell r="D200">
            <v>0</v>
          </cell>
        </row>
        <row r="201">
          <cell r="A201" t="str">
            <v/>
          </cell>
          <cell r="B201" t="str">
            <v/>
          </cell>
          <cell r="C201">
            <v>0</v>
          </cell>
          <cell r="D201">
            <v>0</v>
          </cell>
        </row>
        <row r="202">
          <cell r="A202" t="str">
            <v/>
          </cell>
          <cell r="B202" t="str">
            <v/>
          </cell>
          <cell r="C202">
            <v>0</v>
          </cell>
          <cell r="D202">
            <v>0</v>
          </cell>
        </row>
        <row r="203">
          <cell r="A203" t="str">
            <v/>
          </cell>
          <cell r="B203" t="str">
            <v/>
          </cell>
          <cell r="C203">
            <v>0</v>
          </cell>
          <cell r="D203">
            <v>0</v>
          </cell>
        </row>
        <row r="204">
          <cell r="A204" t="str">
            <v/>
          </cell>
          <cell r="B204" t="str">
            <v/>
          </cell>
          <cell r="C204">
            <v>0</v>
          </cell>
          <cell r="D204">
            <v>0</v>
          </cell>
        </row>
        <row r="205">
          <cell r="A205" t="str">
            <v/>
          </cell>
          <cell r="B205" t="str">
            <v/>
          </cell>
          <cell r="C205">
            <v>0</v>
          </cell>
          <cell r="D205">
            <v>0</v>
          </cell>
        </row>
        <row r="206">
          <cell r="A206" t="str">
            <v/>
          </cell>
          <cell r="B206" t="str">
            <v/>
          </cell>
          <cell r="C206">
            <v>0</v>
          </cell>
          <cell r="D206">
            <v>0</v>
          </cell>
        </row>
        <row r="207">
          <cell r="A207" t="str">
            <v/>
          </cell>
          <cell r="B207" t="str">
            <v/>
          </cell>
          <cell r="C207">
            <v>0</v>
          </cell>
          <cell r="D207">
            <v>0</v>
          </cell>
        </row>
        <row r="208">
          <cell r="A208" t="str">
            <v/>
          </cell>
          <cell r="B208" t="str">
            <v/>
          </cell>
          <cell r="C208">
            <v>0</v>
          </cell>
          <cell r="D208">
            <v>0</v>
          </cell>
        </row>
        <row r="209">
          <cell r="A209" t="str">
            <v/>
          </cell>
          <cell r="B209" t="str">
            <v/>
          </cell>
          <cell r="C209">
            <v>0</v>
          </cell>
          <cell r="D209">
            <v>0</v>
          </cell>
        </row>
        <row r="210">
          <cell r="A210" t="str">
            <v/>
          </cell>
          <cell r="B210" t="str">
            <v/>
          </cell>
          <cell r="C210">
            <v>0</v>
          </cell>
          <cell r="D210">
            <v>0</v>
          </cell>
        </row>
        <row r="211">
          <cell r="A211" t="str">
            <v/>
          </cell>
          <cell r="B211" t="str">
            <v/>
          </cell>
          <cell r="C211">
            <v>0</v>
          </cell>
          <cell r="D211">
            <v>0</v>
          </cell>
        </row>
        <row r="212">
          <cell r="A212" t="str">
            <v/>
          </cell>
          <cell r="B212" t="str">
            <v/>
          </cell>
          <cell r="C212">
            <v>0</v>
          </cell>
          <cell r="D212">
            <v>0</v>
          </cell>
        </row>
        <row r="213">
          <cell r="A213" t="str">
            <v/>
          </cell>
          <cell r="B213" t="str">
            <v/>
          </cell>
          <cell r="C213">
            <v>0</v>
          </cell>
          <cell r="D213">
            <v>0</v>
          </cell>
        </row>
        <row r="214">
          <cell r="A214" t="str">
            <v/>
          </cell>
          <cell r="B214" t="str">
            <v/>
          </cell>
          <cell r="C214">
            <v>0</v>
          </cell>
          <cell r="D214">
            <v>0</v>
          </cell>
        </row>
        <row r="215">
          <cell r="A215" t="str">
            <v/>
          </cell>
          <cell r="B215" t="str">
            <v/>
          </cell>
          <cell r="C215">
            <v>0</v>
          </cell>
          <cell r="D215">
            <v>0</v>
          </cell>
        </row>
        <row r="216">
          <cell r="A216" t="str">
            <v/>
          </cell>
          <cell r="B216" t="str">
            <v/>
          </cell>
          <cell r="C216">
            <v>0</v>
          </cell>
          <cell r="D216">
            <v>0</v>
          </cell>
        </row>
        <row r="217">
          <cell r="A217" t="str">
            <v/>
          </cell>
          <cell r="B217" t="str">
            <v/>
          </cell>
          <cell r="C217">
            <v>0</v>
          </cell>
          <cell r="D217">
            <v>0</v>
          </cell>
        </row>
        <row r="218">
          <cell r="A218" t="str">
            <v/>
          </cell>
          <cell r="B218" t="str">
            <v/>
          </cell>
          <cell r="C218">
            <v>0</v>
          </cell>
          <cell r="D218">
            <v>0</v>
          </cell>
        </row>
        <row r="219">
          <cell r="A219" t="str">
            <v/>
          </cell>
          <cell r="B219" t="str">
            <v/>
          </cell>
          <cell r="C219">
            <v>0</v>
          </cell>
          <cell r="D219">
            <v>0</v>
          </cell>
        </row>
        <row r="220">
          <cell r="A220" t="str">
            <v/>
          </cell>
          <cell r="B220" t="str">
            <v/>
          </cell>
          <cell r="C220">
            <v>0</v>
          </cell>
          <cell r="D220">
            <v>0</v>
          </cell>
        </row>
        <row r="221">
          <cell r="A221" t="str">
            <v/>
          </cell>
          <cell r="B221" t="str">
            <v/>
          </cell>
          <cell r="C221">
            <v>0</v>
          </cell>
          <cell r="D221">
            <v>0</v>
          </cell>
        </row>
        <row r="222">
          <cell r="A222" t="str">
            <v/>
          </cell>
          <cell r="B222" t="str">
            <v/>
          </cell>
          <cell r="C222">
            <v>0</v>
          </cell>
          <cell r="D222">
            <v>0</v>
          </cell>
        </row>
        <row r="223">
          <cell r="A223" t="str">
            <v/>
          </cell>
          <cell r="B223" t="str">
            <v/>
          </cell>
          <cell r="C223">
            <v>0</v>
          </cell>
          <cell r="D223">
            <v>0</v>
          </cell>
        </row>
        <row r="224">
          <cell r="A224" t="str">
            <v/>
          </cell>
          <cell r="B224" t="str">
            <v/>
          </cell>
          <cell r="C224">
            <v>0</v>
          </cell>
          <cell r="D224">
            <v>0</v>
          </cell>
        </row>
        <row r="225">
          <cell r="A225" t="str">
            <v/>
          </cell>
          <cell r="B225" t="str">
            <v/>
          </cell>
          <cell r="C225">
            <v>0</v>
          </cell>
          <cell r="D225">
            <v>0</v>
          </cell>
        </row>
        <row r="226">
          <cell r="A226" t="str">
            <v/>
          </cell>
          <cell r="B226" t="str">
            <v/>
          </cell>
          <cell r="C226">
            <v>0</v>
          </cell>
          <cell r="D226">
            <v>0</v>
          </cell>
        </row>
        <row r="227">
          <cell r="A227" t="str">
            <v/>
          </cell>
          <cell r="B227" t="str">
            <v/>
          </cell>
          <cell r="C227">
            <v>0</v>
          </cell>
          <cell r="D227">
            <v>0</v>
          </cell>
        </row>
        <row r="228">
          <cell r="A228" t="str">
            <v/>
          </cell>
          <cell r="B228" t="str">
            <v/>
          </cell>
          <cell r="C228">
            <v>0</v>
          </cell>
          <cell r="D228">
            <v>0</v>
          </cell>
        </row>
        <row r="229">
          <cell r="A229" t="str">
            <v/>
          </cell>
          <cell r="B229" t="str">
            <v/>
          </cell>
          <cell r="C229">
            <v>0</v>
          </cell>
          <cell r="D229">
            <v>0</v>
          </cell>
        </row>
        <row r="230">
          <cell r="A230" t="str">
            <v/>
          </cell>
          <cell r="B230" t="str">
            <v/>
          </cell>
          <cell r="C230">
            <v>0</v>
          </cell>
          <cell r="D230">
            <v>0</v>
          </cell>
        </row>
        <row r="231">
          <cell r="A231" t="str">
            <v/>
          </cell>
          <cell r="B231" t="str">
            <v/>
          </cell>
          <cell r="C231">
            <v>0</v>
          </cell>
          <cell r="D231">
            <v>0</v>
          </cell>
        </row>
        <row r="232">
          <cell r="A232" t="str">
            <v/>
          </cell>
          <cell r="B232" t="str">
            <v/>
          </cell>
          <cell r="C232">
            <v>0</v>
          </cell>
          <cell r="D232">
            <v>0</v>
          </cell>
        </row>
        <row r="233">
          <cell r="A233" t="str">
            <v/>
          </cell>
          <cell r="B233" t="str">
            <v/>
          </cell>
          <cell r="C233">
            <v>0</v>
          </cell>
          <cell r="D233">
            <v>0</v>
          </cell>
        </row>
        <row r="234">
          <cell r="A234" t="str">
            <v/>
          </cell>
          <cell r="B234" t="str">
            <v/>
          </cell>
          <cell r="C234">
            <v>0</v>
          </cell>
          <cell r="D234">
            <v>0</v>
          </cell>
        </row>
        <row r="235">
          <cell r="A235" t="str">
            <v/>
          </cell>
          <cell r="B235" t="str">
            <v/>
          </cell>
          <cell r="C235">
            <v>0</v>
          </cell>
          <cell r="D235">
            <v>0</v>
          </cell>
        </row>
        <row r="236">
          <cell r="A236" t="str">
            <v/>
          </cell>
          <cell r="B236" t="str">
            <v/>
          </cell>
          <cell r="C236">
            <v>0</v>
          </cell>
          <cell r="D236">
            <v>0</v>
          </cell>
        </row>
        <row r="237">
          <cell r="A237" t="str">
            <v/>
          </cell>
          <cell r="B237" t="str">
            <v/>
          </cell>
          <cell r="C237">
            <v>0</v>
          </cell>
          <cell r="D237">
            <v>0</v>
          </cell>
        </row>
        <row r="238">
          <cell r="A238" t="str">
            <v/>
          </cell>
          <cell r="B238" t="str">
            <v/>
          </cell>
          <cell r="C238">
            <v>0</v>
          </cell>
          <cell r="D238">
            <v>0</v>
          </cell>
        </row>
        <row r="239">
          <cell r="A239" t="str">
            <v/>
          </cell>
          <cell r="B239" t="str">
            <v/>
          </cell>
          <cell r="C239">
            <v>0</v>
          </cell>
          <cell r="D239">
            <v>0</v>
          </cell>
        </row>
        <row r="240">
          <cell r="A240" t="str">
            <v/>
          </cell>
          <cell r="B240" t="str">
            <v/>
          </cell>
          <cell r="C240">
            <v>0</v>
          </cell>
          <cell r="D240">
            <v>0</v>
          </cell>
        </row>
        <row r="241">
          <cell r="A241" t="str">
            <v/>
          </cell>
          <cell r="B241" t="str">
            <v/>
          </cell>
          <cell r="C241">
            <v>0</v>
          </cell>
          <cell r="D241">
            <v>0</v>
          </cell>
        </row>
        <row r="242">
          <cell r="A242" t="str">
            <v/>
          </cell>
          <cell r="B242" t="str">
            <v/>
          </cell>
          <cell r="C242">
            <v>0</v>
          </cell>
          <cell r="D242">
            <v>0</v>
          </cell>
        </row>
        <row r="243">
          <cell r="A243" t="str">
            <v/>
          </cell>
          <cell r="B243" t="str">
            <v/>
          </cell>
          <cell r="C243">
            <v>0</v>
          </cell>
          <cell r="D243">
            <v>0</v>
          </cell>
        </row>
        <row r="244">
          <cell r="A244" t="str">
            <v/>
          </cell>
          <cell r="B244" t="str">
            <v/>
          </cell>
          <cell r="C244">
            <v>0</v>
          </cell>
          <cell r="D244">
            <v>0</v>
          </cell>
        </row>
        <row r="245">
          <cell r="A245" t="str">
            <v/>
          </cell>
          <cell r="B245" t="str">
            <v/>
          </cell>
          <cell r="C245">
            <v>0</v>
          </cell>
          <cell r="D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0</v>
          </cell>
        </row>
        <row r="249">
          <cell r="A249" t="str">
            <v/>
          </cell>
          <cell r="B249" t="str">
            <v/>
          </cell>
          <cell r="C249">
            <v>0</v>
          </cell>
          <cell r="D249">
            <v>0</v>
          </cell>
        </row>
        <row r="250">
          <cell r="A250" t="str">
            <v/>
          </cell>
          <cell r="B250" t="str">
            <v/>
          </cell>
          <cell r="C250">
            <v>0</v>
          </cell>
          <cell r="D250">
            <v>0</v>
          </cell>
        </row>
        <row r="251">
          <cell r="A251" t="str">
            <v/>
          </cell>
          <cell r="B251" t="str">
            <v/>
          </cell>
          <cell r="C251">
            <v>0</v>
          </cell>
          <cell r="D251">
            <v>0</v>
          </cell>
        </row>
        <row r="252">
          <cell r="A252" t="str">
            <v/>
          </cell>
          <cell r="B252" t="str">
            <v/>
          </cell>
          <cell r="C252">
            <v>0</v>
          </cell>
          <cell r="D252">
            <v>0</v>
          </cell>
        </row>
        <row r="253">
          <cell r="A253" t="str">
            <v/>
          </cell>
          <cell r="B253" t="str">
            <v/>
          </cell>
          <cell r="C253">
            <v>0</v>
          </cell>
          <cell r="D253">
            <v>0</v>
          </cell>
        </row>
        <row r="254">
          <cell r="A254" t="str">
            <v/>
          </cell>
          <cell r="B254" t="str">
            <v/>
          </cell>
          <cell r="C254">
            <v>0</v>
          </cell>
          <cell r="D254">
            <v>0</v>
          </cell>
        </row>
        <row r="255">
          <cell r="A255" t="str">
            <v/>
          </cell>
          <cell r="B255" t="str">
            <v/>
          </cell>
          <cell r="C255">
            <v>0</v>
          </cell>
          <cell r="D255">
            <v>0</v>
          </cell>
        </row>
        <row r="256">
          <cell r="A256" t="str">
            <v/>
          </cell>
          <cell r="B256" t="str">
            <v/>
          </cell>
          <cell r="C256">
            <v>0</v>
          </cell>
          <cell r="D256">
            <v>0</v>
          </cell>
        </row>
        <row r="257">
          <cell r="A257" t="str">
            <v/>
          </cell>
          <cell r="B257" t="str">
            <v/>
          </cell>
          <cell r="C257">
            <v>0</v>
          </cell>
          <cell r="D257">
            <v>0</v>
          </cell>
        </row>
        <row r="258">
          <cell r="A258" t="str">
            <v/>
          </cell>
          <cell r="B258" t="str">
            <v/>
          </cell>
          <cell r="C258">
            <v>0</v>
          </cell>
          <cell r="D258">
            <v>0</v>
          </cell>
        </row>
        <row r="259">
          <cell r="A259" t="str">
            <v/>
          </cell>
          <cell r="B259" t="str">
            <v/>
          </cell>
          <cell r="C259">
            <v>0</v>
          </cell>
          <cell r="D259">
            <v>0</v>
          </cell>
        </row>
        <row r="260">
          <cell r="A260" t="str">
            <v/>
          </cell>
          <cell r="B260" t="str">
            <v/>
          </cell>
          <cell r="C260">
            <v>0</v>
          </cell>
          <cell r="D260">
            <v>0</v>
          </cell>
        </row>
        <row r="261">
          <cell r="A261" t="str">
            <v/>
          </cell>
          <cell r="B261" t="str">
            <v/>
          </cell>
          <cell r="C261">
            <v>0</v>
          </cell>
          <cell r="D261">
            <v>0</v>
          </cell>
        </row>
        <row r="262">
          <cell r="A262" t="str">
            <v/>
          </cell>
          <cell r="B262" t="str">
            <v/>
          </cell>
          <cell r="C262">
            <v>0</v>
          </cell>
          <cell r="D262">
            <v>0</v>
          </cell>
        </row>
        <row r="263">
          <cell r="A263" t="str">
            <v/>
          </cell>
          <cell r="B263" t="str">
            <v/>
          </cell>
          <cell r="C263">
            <v>0</v>
          </cell>
          <cell r="D263">
            <v>0</v>
          </cell>
        </row>
        <row r="264">
          <cell r="A264" t="str">
            <v/>
          </cell>
          <cell r="B264" t="str">
            <v/>
          </cell>
          <cell r="C264">
            <v>0</v>
          </cell>
          <cell r="D264">
            <v>0</v>
          </cell>
        </row>
        <row r="265">
          <cell r="A265" t="str">
            <v/>
          </cell>
          <cell r="B265" t="str">
            <v/>
          </cell>
          <cell r="C265">
            <v>0</v>
          </cell>
          <cell r="D265">
            <v>0</v>
          </cell>
        </row>
        <row r="266">
          <cell r="A266" t="str">
            <v/>
          </cell>
          <cell r="B266" t="str">
            <v/>
          </cell>
          <cell r="C266">
            <v>0</v>
          </cell>
          <cell r="D266">
            <v>0</v>
          </cell>
        </row>
        <row r="267">
          <cell r="A267" t="str">
            <v/>
          </cell>
          <cell r="B267" t="str">
            <v/>
          </cell>
          <cell r="C267">
            <v>0</v>
          </cell>
          <cell r="D267">
            <v>0</v>
          </cell>
        </row>
        <row r="268">
          <cell r="A268" t="str">
            <v/>
          </cell>
          <cell r="B268" t="str">
            <v/>
          </cell>
          <cell r="C268">
            <v>0</v>
          </cell>
          <cell r="D268">
            <v>0</v>
          </cell>
        </row>
        <row r="269">
          <cell r="A269" t="str">
            <v/>
          </cell>
          <cell r="B269" t="str">
            <v/>
          </cell>
          <cell r="C269">
            <v>0</v>
          </cell>
          <cell r="D269">
            <v>0</v>
          </cell>
        </row>
        <row r="270">
          <cell r="A270" t="str">
            <v/>
          </cell>
          <cell r="B270" t="str">
            <v/>
          </cell>
          <cell r="C270">
            <v>0</v>
          </cell>
          <cell r="D270">
            <v>0</v>
          </cell>
        </row>
        <row r="271">
          <cell r="A271" t="str">
            <v/>
          </cell>
          <cell r="B271" t="str">
            <v/>
          </cell>
          <cell r="C271">
            <v>0</v>
          </cell>
          <cell r="D271">
            <v>0</v>
          </cell>
        </row>
        <row r="272">
          <cell r="A272" t="str">
            <v/>
          </cell>
          <cell r="B272" t="str">
            <v/>
          </cell>
          <cell r="C272">
            <v>0</v>
          </cell>
          <cell r="D272">
            <v>0</v>
          </cell>
        </row>
        <row r="273">
          <cell r="A273" t="str">
            <v/>
          </cell>
          <cell r="B273" t="str">
            <v/>
          </cell>
          <cell r="C273">
            <v>0</v>
          </cell>
          <cell r="D273">
            <v>0</v>
          </cell>
        </row>
        <row r="274">
          <cell r="A274" t="str">
            <v/>
          </cell>
          <cell r="B274" t="str">
            <v/>
          </cell>
          <cell r="C274">
            <v>0</v>
          </cell>
          <cell r="D274">
            <v>0</v>
          </cell>
        </row>
        <row r="275">
          <cell r="A275" t="str">
            <v/>
          </cell>
          <cell r="B275" t="str">
            <v/>
          </cell>
          <cell r="C275">
            <v>0</v>
          </cell>
          <cell r="D275">
            <v>0</v>
          </cell>
        </row>
        <row r="276">
          <cell r="A276" t="str">
            <v/>
          </cell>
          <cell r="B276" t="str">
            <v/>
          </cell>
          <cell r="C276">
            <v>0</v>
          </cell>
          <cell r="D276">
            <v>0</v>
          </cell>
        </row>
        <row r="277">
          <cell r="A277" t="str">
            <v/>
          </cell>
          <cell r="B277" t="str">
            <v/>
          </cell>
          <cell r="C277">
            <v>0</v>
          </cell>
          <cell r="D277">
            <v>0</v>
          </cell>
        </row>
        <row r="278">
          <cell r="A278" t="str">
            <v/>
          </cell>
          <cell r="B278" t="str">
            <v/>
          </cell>
          <cell r="C278">
            <v>0</v>
          </cell>
          <cell r="D278">
            <v>0</v>
          </cell>
        </row>
        <row r="279">
          <cell r="A279" t="str">
            <v/>
          </cell>
          <cell r="B279" t="str">
            <v/>
          </cell>
          <cell r="C279">
            <v>0</v>
          </cell>
          <cell r="D279">
            <v>0</v>
          </cell>
        </row>
        <row r="280">
          <cell r="A280" t="str">
            <v/>
          </cell>
          <cell r="B280" t="str">
            <v/>
          </cell>
          <cell r="C280">
            <v>0</v>
          </cell>
          <cell r="D280">
            <v>0</v>
          </cell>
        </row>
        <row r="281">
          <cell r="A281" t="str">
            <v/>
          </cell>
          <cell r="B281" t="str">
            <v/>
          </cell>
          <cell r="C281">
            <v>0</v>
          </cell>
          <cell r="D281">
            <v>0</v>
          </cell>
        </row>
        <row r="282">
          <cell r="A282" t="str">
            <v/>
          </cell>
          <cell r="B282" t="str">
            <v/>
          </cell>
          <cell r="C282">
            <v>0</v>
          </cell>
          <cell r="D282">
            <v>0</v>
          </cell>
        </row>
        <row r="283">
          <cell r="A283" t="str">
            <v/>
          </cell>
          <cell r="B283" t="str">
            <v/>
          </cell>
          <cell r="C283">
            <v>0</v>
          </cell>
          <cell r="D283">
            <v>0</v>
          </cell>
        </row>
        <row r="284">
          <cell r="A284" t="str">
            <v/>
          </cell>
          <cell r="B284" t="str">
            <v/>
          </cell>
          <cell r="C284">
            <v>0</v>
          </cell>
          <cell r="D284">
            <v>0</v>
          </cell>
        </row>
        <row r="285">
          <cell r="A285" t="str">
            <v/>
          </cell>
          <cell r="B285" t="str">
            <v/>
          </cell>
          <cell r="C285">
            <v>0</v>
          </cell>
          <cell r="D285">
            <v>0</v>
          </cell>
        </row>
        <row r="286">
          <cell r="A286" t="str">
            <v/>
          </cell>
          <cell r="B286" t="str">
            <v/>
          </cell>
          <cell r="C286">
            <v>0</v>
          </cell>
          <cell r="D286">
            <v>0</v>
          </cell>
        </row>
        <row r="287">
          <cell r="A287" t="str">
            <v/>
          </cell>
          <cell r="B287" t="str">
            <v/>
          </cell>
          <cell r="C287">
            <v>0</v>
          </cell>
          <cell r="D287">
            <v>0</v>
          </cell>
        </row>
        <row r="288">
          <cell r="A288" t="str">
            <v/>
          </cell>
          <cell r="B288" t="str">
            <v/>
          </cell>
          <cell r="C288">
            <v>0</v>
          </cell>
          <cell r="D288">
            <v>0</v>
          </cell>
        </row>
        <row r="289">
          <cell r="A289" t="str">
            <v/>
          </cell>
          <cell r="B289" t="str">
            <v/>
          </cell>
          <cell r="C289">
            <v>0</v>
          </cell>
          <cell r="D289">
            <v>0</v>
          </cell>
        </row>
        <row r="290">
          <cell r="A290" t="str">
            <v/>
          </cell>
          <cell r="B290" t="str">
            <v/>
          </cell>
          <cell r="C290">
            <v>0</v>
          </cell>
          <cell r="D290">
            <v>0</v>
          </cell>
        </row>
        <row r="291">
          <cell r="A291" t="str">
            <v/>
          </cell>
          <cell r="B291" t="str">
            <v/>
          </cell>
          <cell r="C291">
            <v>0</v>
          </cell>
          <cell r="D291">
            <v>0</v>
          </cell>
        </row>
        <row r="292">
          <cell r="A292" t="str">
            <v/>
          </cell>
          <cell r="B292" t="str">
            <v/>
          </cell>
          <cell r="C292">
            <v>0</v>
          </cell>
          <cell r="D292">
            <v>0</v>
          </cell>
        </row>
        <row r="293">
          <cell r="A293" t="str">
            <v/>
          </cell>
          <cell r="B293" t="str">
            <v/>
          </cell>
          <cell r="C293">
            <v>0</v>
          </cell>
          <cell r="D293">
            <v>0</v>
          </cell>
        </row>
        <row r="294">
          <cell r="A294" t="str">
            <v/>
          </cell>
          <cell r="B294" t="str">
            <v/>
          </cell>
          <cell r="C294">
            <v>0</v>
          </cell>
          <cell r="D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0</v>
          </cell>
        </row>
        <row r="298">
          <cell r="A298" t="str">
            <v/>
          </cell>
          <cell r="B298" t="str">
            <v/>
          </cell>
          <cell r="C298">
            <v>0</v>
          </cell>
          <cell r="D298">
            <v>0</v>
          </cell>
        </row>
        <row r="299">
          <cell r="A299" t="str">
            <v/>
          </cell>
          <cell r="B299" t="str">
            <v/>
          </cell>
          <cell r="C299">
            <v>0</v>
          </cell>
          <cell r="D299">
            <v>0</v>
          </cell>
        </row>
        <row r="300">
          <cell r="A300" t="str">
            <v/>
          </cell>
          <cell r="B300" t="str">
            <v/>
          </cell>
          <cell r="C300">
            <v>0</v>
          </cell>
          <cell r="D300">
            <v>0</v>
          </cell>
        </row>
        <row r="301">
          <cell r="A301" t="str">
            <v/>
          </cell>
          <cell r="B301" t="str">
            <v/>
          </cell>
          <cell r="C301">
            <v>0</v>
          </cell>
          <cell r="D301">
            <v>0</v>
          </cell>
        </row>
        <row r="302">
          <cell r="A302" t="str">
            <v/>
          </cell>
          <cell r="B302" t="str">
            <v/>
          </cell>
          <cell r="C302">
            <v>0</v>
          </cell>
          <cell r="D302">
            <v>0</v>
          </cell>
        </row>
        <row r="303">
          <cell r="A303" t="str">
            <v/>
          </cell>
          <cell r="B303" t="str">
            <v/>
          </cell>
          <cell r="C303">
            <v>0</v>
          </cell>
          <cell r="D303">
            <v>0</v>
          </cell>
        </row>
        <row r="304">
          <cell r="A304" t="str">
            <v/>
          </cell>
          <cell r="B304" t="str">
            <v/>
          </cell>
          <cell r="C304">
            <v>0</v>
          </cell>
          <cell r="D304">
            <v>0</v>
          </cell>
        </row>
        <row r="305">
          <cell r="A305" t="str">
            <v/>
          </cell>
          <cell r="B305" t="str">
            <v/>
          </cell>
          <cell r="C305">
            <v>0</v>
          </cell>
          <cell r="D305">
            <v>0</v>
          </cell>
        </row>
        <row r="306">
          <cell r="A306" t="str">
            <v/>
          </cell>
          <cell r="B306" t="str">
            <v/>
          </cell>
          <cell r="C306">
            <v>0</v>
          </cell>
          <cell r="D306">
            <v>0</v>
          </cell>
        </row>
        <row r="307">
          <cell r="A307" t="str">
            <v/>
          </cell>
          <cell r="B307" t="str">
            <v/>
          </cell>
          <cell r="C307">
            <v>0</v>
          </cell>
          <cell r="D307">
            <v>0</v>
          </cell>
        </row>
        <row r="308">
          <cell r="A308" t="str">
            <v/>
          </cell>
          <cell r="B308" t="str">
            <v/>
          </cell>
          <cell r="C308">
            <v>0</v>
          </cell>
          <cell r="D308">
            <v>0</v>
          </cell>
        </row>
        <row r="309">
          <cell r="A309" t="str">
            <v/>
          </cell>
          <cell r="B309" t="str">
            <v/>
          </cell>
          <cell r="C309">
            <v>0</v>
          </cell>
          <cell r="D309">
            <v>0</v>
          </cell>
        </row>
        <row r="310">
          <cell r="A310" t="str">
            <v/>
          </cell>
          <cell r="B310" t="str">
            <v/>
          </cell>
          <cell r="C310">
            <v>0</v>
          </cell>
          <cell r="D310">
            <v>0</v>
          </cell>
        </row>
        <row r="311">
          <cell r="A311" t="str">
            <v/>
          </cell>
          <cell r="B311" t="str">
            <v/>
          </cell>
          <cell r="C311">
            <v>0</v>
          </cell>
          <cell r="D311">
            <v>0</v>
          </cell>
        </row>
        <row r="312">
          <cell r="A312" t="str">
            <v/>
          </cell>
          <cell r="B312" t="str">
            <v/>
          </cell>
          <cell r="C312">
            <v>0</v>
          </cell>
          <cell r="D312">
            <v>0</v>
          </cell>
        </row>
        <row r="313">
          <cell r="A313" t="str">
            <v/>
          </cell>
          <cell r="B313" t="str">
            <v/>
          </cell>
          <cell r="C313">
            <v>0</v>
          </cell>
          <cell r="D313">
            <v>0</v>
          </cell>
        </row>
        <row r="314">
          <cell r="A314" t="str">
            <v/>
          </cell>
          <cell r="B314" t="str">
            <v/>
          </cell>
          <cell r="C314">
            <v>0</v>
          </cell>
          <cell r="D314">
            <v>0</v>
          </cell>
        </row>
        <row r="315">
          <cell r="A315" t="str">
            <v/>
          </cell>
          <cell r="B315" t="str">
            <v/>
          </cell>
          <cell r="C315">
            <v>0</v>
          </cell>
          <cell r="D315">
            <v>0</v>
          </cell>
        </row>
        <row r="316">
          <cell r="A316" t="str">
            <v/>
          </cell>
          <cell r="B316" t="str">
            <v/>
          </cell>
          <cell r="C316">
            <v>0</v>
          </cell>
          <cell r="D316">
            <v>0</v>
          </cell>
        </row>
        <row r="317">
          <cell r="A317" t="str">
            <v/>
          </cell>
          <cell r="B317" t="str">
            <v/>
          </cell>
          <cell r="C317">
            <v>0</v>
          </cell>
          <cell r="D317">
            <v>0</v>
          </cell>
        </row>
        <row r="318">
          <cell r="A318" t="str">
            <v/>
          </cell>
          <cell r="B318" t="str">
            <v/>
          </cell>
          <cell r="C318">
            <v>0</v>
          </cell>
          <cell r="D318">
            <v>0</v>
          </cell>
        </row>
        <row r="319">
          <cell r="A319" t="str">
            <v/>
          </cell>
          <cell r="B319" t="str">
            <v/>
          </cell>
          <cell r="C319">
            <v>0</v>
          </cell>
          <cell r="D319">
            <v>0</v>
          </cell>
        </row>
        <row r="320">
          <cell r="A320" t="str">
            <v/>
          </cell>
          <cell r="B320" t="str">
            <v/>
          </cell>
          <cell r="C320">
            <v>0</v>
          </cell>
          <cell r="D320">
            <v>0</v>
          </cell>
        </row>
        <row r="321">
          <cell r="A321" t="str">
            <v/>
          </cell>
          <cell r="B321" t="str">
            <v/>
          </cell>
          <cell r="C321">
            <v>0</v>
          </cell>
          <cell r="D321">
            <v>0</v>
          </cell>
        </row>
        <row r="322">
          <cell r="A322" t="str">
            <v/>
          </cell>
          <cell r="B322" t="str">
            <v/>
          </cell>
          <cell r="C322">
            <v>0</v>
          </cell>
          <cell r="D322">
            <v>0</v>
          </cell>
        </row>
        <row r="323">
          <cell r="A323" t="str">
            <v/>
          </cell>
          <cell r="B323" t="str">
            <v/>
          </cell>
          <cell r="C323">
            <v>0</v>
          </cell>
          <cell r="D323">
            <v>0</v>
          </cell>
        </row>
        <row r="324">
          <cell r="A324" t="str">
            <v/>
          </cell>
          <cell r="B324" t="str">
            <v/>
          </cell>
          <cell r="C324">
            <v>0</v>
          </cell>
          <cell r="D324">
            <v>0</v>
          </cell>
        </row>
        <row r="325">
          <cell r="A325" t="str">
            <v/>
          </cell>
          <cell r="B325" t="str">
            <v/>
          </cell>
          <cell r="C325">
            <v>0</v>
          </cell>
          <cell r="D325">
            <v>0</v>
          </cell>
        </row>
        <row r="326">
          <cell r="A326" t="str">
            <v/>
          </cell>
          <cell r="B326" t="str">
            <v/>
          </cell>
          <cell r="C326">
            <v>0</v>
          </cell>
          <cell r="D326">
            <v>0</v>
          </cell>
        </row>
        <row r="327">
          <cell r="A327" t="str">
            <v/>
          </cell>
          <cell r="B327" t="str">
            <v/>
          </cell>
          <cell r="C327">
            <v>0</v>
          </cell>
          <cell r="D327">
            <v>0</v>
          </cell>
        </row>
        <row r="328">
          <cell r="A328" t="str">
            <v/>
          </cell>
          <cell r="B328" t="str">
            <v/>
          </cell>
          <cell r="C328">
            <v>0</v>
          </cell>
          <cell r="D328">
            <v>0</v>
          </cell>
        </row>
        <row r="329">
          <cell r="A329" t="str">
            <v/>
          </cell>
          <cell r="B329" t="str">
            <v/>
          </cell>
          <cell r="C329">
            <v>0</v>
          </cell>
          <cell r="D329">
            <v>0</v>
          </cell>
        </row>
        <row r="330">
          <cell r="A330" t="str">
            <v/>
          </cell>
          <cell r="B330" t="str">
            <v/>
          </cell>
          <cell r="C330">
            <v>0</v>
          </cell>
          <cell r="D330">
            <v>0</v>
          </cell>
        </row>
        <row r="331">
          <cell r="A331" t="str">
            <v/>
          </cell>
          <cell r="B331" t="str">
            <v/>
          </cell>
          <cell r="C331">
            <v>0</v>
          </cell>
          <cell r="D331">
            <v>0</v>
          </cell>
        </row>
        <row r="332">
          <cell r="A332" t="str">
            <v/>
          </cell>
          <cell r="B332" t="str">
            <v/>
          </cell>
          <cell r="C332">
            <v>0</v>
          </cell>
          <cell r="D332">
            <v>0</v>
          </cell>
        </row>
        <row r="333">
          <cell r="A333" t="str">
            <v/>
          </cell>
          <cell r="B333" t="str">
            <v/>
          </cell>
          <cell r="C333">
            <v>0</v>
          </cell>
          <cell r="D333">
            <v>0</v>
          </cell>
        </row>
        <row r="334">
          <cell r="A334" t="str">
            <v/>
          </cell>
          <cell r="B334" t="str">
            <v/>
          </cell>
          <cell r="C334">
            <v>0</v>
          </cell>
          <cell r="D334">
            <v>0</v>
          </cell>
        </row>
        <row r="335">
          <cell r="A335" t="str">
            <v/>
          </cell>
          <cell r="B335" t="str">
            <v/>
          </cell>
          <cell r="C335">
            <v>0</v>
          </cell>
          <cell r="D335">
            <v>0</v>
          </cell>
        </row>
        <row r="336">
          <cell r="A336" t="str">
            <v/>
          </cell>
          <cell r="B336" t="str">
            <v/>
          </cell>
          <cell r="C336">
            <v>0</v>
          </cell>
          <cell r="D336">
            <v>0</v>
          </cell>
        </row>
        <row r="337">
          <cell r="A337" t="str">
            <v/>
          </cell>
          <cell r="B337" t="str">
            <v/>
          </cell>
          <cell r="C337">
            <v>0</v>
          </cell>
          <cell r="D337">
            <v>0</v>
          </cell>
        </row>
        <row r="338">
          <cell r="A338" t="str">
            <v/>
          </cell>
          <cell r="B338" t="str">
            <v/>
          </cell>
          <cell r="C338">
            <v>0</v>
          </cell>
          <cell r="D338">
            <v>0</v>
          </cell>
        </row>
        <row r="339">
          <cell r="A339" t="str">
            <v/>
          </cell>
          <cell r="B339" t="str">
            <v/>
          </cell>
          <cell r="C339">
            <v>0</v>
          </cell>
          <cell r="D339">
            <v>0</v>
          </cell>
        </row>
        <row r="340">
          <cell r="A340" t="str">
            <v/>
          </cell>
          <cell r="B340" t="str">
            <v/>
          </cell>
          <cell r="C340">
            <v>0</v>
          </cell>
          <cell r="D340">
            <v>0</v>
          </cell>
        </row>
        <row r="341">
          <cell r="A341" t="str">
            <v/>
          </cell>
          <cell r="B341" t="str">
            <v/>
          </cell>
          <cell r="C341">
            <v>0</v>
          </cell>
          <cell r="D341">
            <v>0</v>
          </cell>
        </row>
        <row r="342">
          <cell r="A342" t="str">
            <v/>
          </cell>
          <cell r="B342" t="str">
            <v/>
          </cell>
          <cell r="C342">
            <v>0</v>
          </cell>
          <cell r="D342">
            <v>0</v>
          </cell>
        </row>
        <row r="343">
          <cell r="A343" t="str">
            <v/>
          </cell>
          <cell r="B343" t="str">
            <v/>
          </cell>
          <cell r="C343">
            <v>0</v>
          </cell>
          <cell r="D343">
            <v>0</v>
          </cell>
        </row>
        <row r="344">
          <cell r="A344" t="str">
            <v/>
          </cell>
          <cell r="B344" t="str">
            <v/>
          </cell>
          <cell r="C344">
            <v>0</v>
          </cell>
          <cell r="D344">
            <v>0</v>
          </cell>
        </row>
        <row r="345">
          <cell r="A345" t="str">
            <v/>
          </cell>
          <cell r="B345" t="str">
            <v/>
          </cell>
          <cell r="C345">
            <v>0</v>
          </cell>
          <cell r="D345">
            <v>0</v>
          </cell>
        </row>
        <row r="346">
          <cell r="A346" t="str">
            <v/>
          </cell>
          <cell r="B346" t="str">
            <v/>
          </cell>
          <cell r="C346">
            <v>0</v>
          </cell>
          <cell r="D346">
            <v>0</v>
          </cell>
        </row>
        <row r="347">
          <cell r="A347" t="str">
            <v/>
          </cell>
          <cell r="B347" t="str">
            <v/>
          </cell>
          <cell r="C347">
            <v>0</v>
          </cell>
          <cell r="D347">
            <v>0</v>
          </cell>
        </row>
        <row r="348">
          <cell r="A348" t="str">
            <v/>
          </cell>
          <cell r="B348" t="str">
            <v/>
          </cell>
          <cell r="C348">
            <v>0</v>
          </cell>
          <cell r="D348">
            <v>0</v>
          </cell>
        </row>
        <row r="349">
          <cell r="A349" t="str">
            <v/>
          </cell>
          <cell r="B349" t="str">
            <v/>
          </cell>
          <cell r="C349">
            <v>0</v>
          </cell>
          <cell r="D349">
            <v>0</v>
          </cell>
        </row>
        <row r="350">
          <cell r="A350" t="str">
            <v/>
          </cell>
          <cell r="B350" t="str">
            <v/>
          </cell>
          <cell r="C350">
            <v>0</v>
          </cell>
          <cell r="D350">
            <v>0</v>
          </cell>
        </row>
        <row r="351">
          <cell r="A351" t="str">
            <v/>
          </cell>
          <cell r="B351" t="str">
            <v/>
          </cell>
          <cell r="C351">
            <v>0</v>
          </cell>
          <cell r="D351">
            <v>0</v>
          </cell>
        </row>
        <row r="352">
          <cell r="A352" t="str">
            <v/>
          </cell>
          <cell r="B352" t="str">
            <v/>
          </cell>
          <cell r="C352">
            <v>0</v>
          </cell>
          <cell r="D352">
            <v>0</v>
          </cell>
        </row>
        <row r="353">
          <cell r="A353" t="str">
            <v/>
          </cell>
          <cell r="B353" t="str">
            <v/>
          </cell>
          <cell r="C353">
            <v>0</v>
          </cell>
          <cell r="D353">
            <v>0</v>
          </cell>
        </row>
        <row r="354">
          <cell r="A354" t="str">
            <v/>
          </cell>
          <cell r="B354" t="str">
            <v/>
          </cell>
          <cell r="C354">
            <v>0</v>
          </cell>
          <cell r="D354">
            <v>0</v>
          </cell>
        </row>
        <row r="355">
          <cell r="A355" t="str">
            <v/>
          </cell>
          <cell r="B355" t="str">
            <v/>
          </cell>
          <cell r="C355">
            <v>0</v>
          </cell>
          <cell r="D355">
            <v>0</v>
          </cell>
        </row>
        <row r="356">
          <cell r="A356" t="str">
            <v/>
          </cell>
          <cell r="B356" t="str">
            <v/>
          </cell>
          <cell r="C356">
            <v>0</v>
          </cell>
          <cell r="D356">
            <v>0</v>
          </cell>
        </row>
        <row r="357">
          <cell r="A357" t="str">
            <v/>
          </cell>
          <cell r="B357" t="str">
            <v/>
          </cell>
          <cell r="C357">
            <v>0</v>
          </cell>
          <cell r="D357">
            <v>0</v>
          </cell>
        </row>
        <row r="358">
          <cell r="A358" t="str">
            <v/>
          </cell>
          <cell r="B358" t="str">
            <v/>
          </cell>
          <cell r="C358">
            <v>0</v>
          </cell>
          <cell r="D358">
            <v>0</v>
          </cell>
        </row>
        <row r="359">
          <cell r="A359" t="str">
            <v/>
          </cell>
          <cell r="B359" t="str">
            <v/>
          </cell>
          <cell r="C359">
            <v>0</v>
          </cell>
          <cell r="D359">
            <v>0</v>
          </cell>
        </row>
        <row r="360">
          <cell r="A360" t="str">
            <v/>
          </cell>
          <cell r="B360" t="str">
            <v/>
          </cell>
          <cell r="C360">
            <v>0</v>
          </cell>
          <cell r="D360">
            <v>0</v>
          </cell>
        </row>
        <row r="361">
          <cell r="A361" t="str">
            <v/>
          </cell>
          <cell r="B361" t="str">
            <v/>
          </cell>
          <cell r="C361">
            <v>0</v>
          </cell>
          <cell r="D361">
            <v>0</v>
          </cell>
        </row>
        <row r="362">
          <cell r="A362" t="str">
            <v/>
          </cell>
          <cell r="B362" t="str">
            <v/>
          </cell>
          <cell r="C362">
            <v>0</v>
          </cell>
          <cell r="D362">
            <v>0</v>
          </cell>
        </row>
        <row r="363">
          <cell r="A363" t="str">
            <v/>
          </cell>
          <cell r="B363" t="str">
            <v/>
          </cell>
          <cell r="C363">
            <v>0</v>
          </cell>
          <cell r="D363">
            <v>0</v>
          </cell>
        </row>
        <row r="364">
          <cell r="A364" t="str">
            <v/>
          </cell>
          <cell r="B364" t="str">
            <v/>
          </cell>
          <cell r="C364">
            <v>0</v>
          </cell>
          <cell r="D364">
            <v>0</v>
          </cell>
        </row>
        <row r="365">
          <cell r="A365" t="str">
            <v/>
          </cell>
          <cell r="B365" t="str">
            <v/>
          </cell>
          <cell r="C365">
            <v>0</v>
          </cell>
          <cell r="D365">
            <v>0</v>
          </cell>
        </row>
        <row r="366">
          <cell r="A366" t="str">
            <v/>
          </cell>
          <cell r="B366" t="str">
            <v/>
          </cell>
          <cell r="C366">
            <v>0</v>
          </cell>
          <cell r="D366">
            <v>0</v>
          </cell>
        </row>
        <row r="367">
          <cell r="A367" t="str">
            <v/>
          </cell>
          <cell r="B367" t="str">
            <v/>
          </cell>
          <cell r="C367">
            <v>0</v>
          </cell>
          <cell r="D367">
            <v>0</v>
          </cell>
        </row>
        <row r="368">
          <cell r="A368" t="str">
            <v/>
          </cell>
          <cell r="B368" t="str">
            <v/>
          </cell>
          <cell r="C368">
            <v>0</v>
          </cell>
          <cell r="D368">
            <v>0</v>
          </cell>
        </row>
        <row r="369">
          <cell r="A369" t="str">
            <v/>
          </cell>
          <cell r="B369" t="str">
            <v/>
          </cell>
          <cell r="C369">
            <v>0</v>
          </cell>
          <cell r="D369">
            <v>0</v>
          </cell>
        </row>
        <row r="370">
          <cell r="A370" t="str">
            <v/>
          </cell>
          <cell r="B370" t="str">
            <v/>
          </cell>
          <cell r="C370">
            <v>0</v>
          </cell>
          <cell r="D370">
            <v>0</v>
          </cell>
        </row>
        <row r="371">
          <cell r="A371" t="str">
            <v/>
          </cell>
          <cell r="B371" t="str">
            <v/>
          </cell>
          <cell r="C371">
            <v>0</v>
          </cell>
          <cell r="D371">
            <v>0</v>
          </cell>
        </row>
        <row r="372">
          <cell r="A372" t="str">
            <v/>
          </cell>
          <cell r="B372" t="str">
            <v/>
          </cell>
          <cell r="C372">
            <v>0</v>
          </cell>
          <cell r="D372">
            <v>0</v>
          </cell>
        </row>
        <row r="373">
          <cell r="A373" t="str">
            <v/>
          </cell>
          <cell r="B373" t="str">
            <v/>
          </cell>
          <cell r="C373">
            <v>0</v>
          </cell>
          <cell r="D373">
            <v>0</v>
          </cell>
        </row>
        <row r="374">
          <cell r="A374" t="str">
            <v/>
          </cell>
          <cell r="B374" t="str">
            <v/>
          </cell>
          <cell r="C374">
            <v>0</v>
          </cell>
          <cell r="D374">
            <v>0</v>
          </cell>
        </row>
        <row r="375">
          <cell r="A375" t="str">
            <v/>
          </cell>
          <cell r="B375" t="str">
            <v/>
          </cell>
          <cell r="C375">
            <v>0</v>
          </cell>
          <cell r="D375">
            <v>0</v>
          </cell>
        </row>
        <row r="376">
          <cell r="A376" t="str">
            <v/>
          </cell>
          <cell r="B376" t="str">
            <v/>
          </cell>
          <cell r="C376">
            <v>0</v>
          </cell>
          <cell r="D376">
            <v>0</v>
          </cell>
        </row>
        <row r="377">
          <cell r="A377" t="str">
            <v/>
          </cell>
          <cell r="B377" t="str">
            <v/>
          </cell>
          <cell r="C377">
            <v>0</v>
          </cell>
          <cell r="D377">
            <v>0</v>
          </cell>
        </row>
        <row r="378">
          <cell r="A378" t="str">
            <v/>
          </cell>
          <cell r="B378" t="str">
            <v/>
          </cell>
          <cell r="C378">
            <v>0</v>
          </cell>
          <cell r="D378">
            <v>0</v>
          </cell>
        </row>
        <row r="379">
          <cell r="A379" t="str">
            <v/>
          </cell>
          <cell r="B379" t="str">
            <v/>
          </cell>
          <cell r="C379">
            <v>0</v>
          </cell>
          <cell r="D379">
            <v>0</v>
          </cell>
        </row>
        <row r="380">
          <cell r="A380" t="str">
            <v/>
          </cell>
          <cell r="B380" t="str">
            <v/>
          </cell>
          <cell r="C380">
            <v>0</v>
          </cell>
          <cell r="D380">
            <v>0</v>
          </cell>
        </row>
        <row r="381">
          <cell r="A381" t="str">
            <v/>
          </cell>
          <cell r="B381" t="str">
            <v/>
          </cell>
          <cell r="C381">
            <v>0</v>
          </cell>
          <cell r="D381">
            <v>0</v>
          </cell>
        </row>
        <row r="382">
          <cell r="A382" t="str">
            <v/>
          </cell>
          <cell r="B382" t="str">
            <v/>
          </cell>
          <cell r="C382">
            <v>0</v>
          </cell>
          <cell r="D382">
            <v>0</v>
          </cell>
        </row>
        <row r="383">
          <cell r="A383" t="str">
            <v/>
          </cell>
          <cell r="B383" t="str">
            <v/>
          </cell>
          <cell r="C383">
            <v>0</v>
          </cell>
          <cell r="D383">
            <v>0</v>
          </cell>
        </row>
        <row r="384">
          <cell r="A384" t="str">
            <v/>
          </cell>
          <cell r="B384" t="str">
            <v/>
          </cell>
          <cell r="C384">
            <v>0</v>
          </cell>
          <cell r="D384">
            <v>0</v>
          </cell>
        </row>
        <row r="385">
          <cell r="A385" t="str">
            <v/>
          </cell>
          <cell r="B385" t="str">
            <v/>
          </cell>
          <cell r="C385">
            <v>0</v>
          </cell>
          <cell r="D385">
            <v>0</v>
          </cell>
        </row>
        <row r="386">
          <cell r="A386" t="str">
            <v/>
          </cell>
          <cell r="B386" t="str">
            <v/>
          </cell>
          <cell r="C386">
            <v>0</v>
          </cell>
          <cell r="D386">
            <v>0</v>
          </cell>
        </row>
        <row r="387">
          <cell r="A387" t="str">
            <v/>
          </cell>
          <cell r="B387" t="str">
            <v/>
          </cell>
          <cell r="C387">
            <v>0</v>
          </cell>
          <cell r="D387">
            <v>0</v>
          </cell>
        </row>
        <row r="388">
          <cell r="A388" t="str">
            <v/>
          </cell>
          <cell r="B388" t="str">
            <v/>
          </cell>
          <cell r="C388">
            <v>0</v>
          </cell>
          <cell r="D388">
            <v>0</v>
          </cell>
        </row>
        <row r="389">
          <cell r="A389" t="str">
            <v/>
          </cell>
          <cell r="B389" t="str">
            <v/>
          </cell>
          <cell r="C389">
            <v>0</v>
          </cell>
          <cell r="D389">
            <v>0</v>
          </cell>
        </row>
        <row r="390">
          <cell r="A390" t="str">
            <v/>
          </cell>
          <cell r="B390" t="str">
            <v/>
          </cell>
          <cell r="C390">
            <v>0</v>
          </cell>
          <cell r="D390">
            <v>0</v>
          </cell>
        </row>
        <row r="391">
          <cell r="A391" t="str">
            <v/>
          </cell>
          <cell r="B391" t="str">
            <v/>
          </cell>
          <cell r="C391">
            <v>0</v>
          </cell>
          <cell r="D391">
            <v>0</v>
          </cell>
        </row>
        <row r="392">
          <cell r="A392" t="str">
            <v/>
          </cell>
          <cell r="B392" t="str">
            <v/>
          </cell>
          <cell r="C392">
            <v>0</v>
          </cell>
          <cell r="D392">
            <v>0</v>
          </cell>
        </row>
        <row r="393">
          <cell r="A393" t="str">
            <v/>
          </cell>
          <cell r="B393" t="str">
            <v/>
          </cell>
          <cell r="C393">
            <v>0</v>
          </cell>
          <cell r="D393">
            <v>0</v>
          </cell>
        </row>
        <row r="394">
          <cell r="A394" t="str">
            <v/>
          </cell>
          <cell r="B394" t="str">
            <v/>
          </cell>
          <cell r="C394">
            <v>0</v>
          </cell>
          <cell r="D394">
            <v>0</v>
          </cell>
        </row>
        <row r="395">
          <cell r="A395" t="str">
            <v/>
          </cell>
          <cell r="B395" t="str">
            <v/>
          </cell>
          <cell r="C395">
            <v>0</v>
          </cell>
          <cell r="D395">
            <v>0</v>
          </cell>
        </row>
        <row r="396">
          <cell r="A396" t="str">
            <v/>
          </cell>
          <cell r="B396" t="str">
            <v/>
          </cell>
          <cell r="C396">
            <v>0</v>
          </cell>
          <cell r="D396">
            <v>0</v>
          </cell>
        </row>
        <row r="397">
          <cell r="A397" t="str">
            <v/>
          </cell>
          <cell r="B397" t="str">
            <v/>
          </cell>
          <cell r="C397">
            <v>0</v>
          </cell>
          <cell r="D397">
            <v>0</v>
          </cell>
        </row>
        <row r="398">
          <cell r="A398" t="str">
            <v/>
          </cell>
          <cell r="B398" t="str">
            <v/>
          </cell>
          <cell r="C398">
            <v>0</v>
          </cell>
          <cell r="D398">
            <v>0</v>
          </cell>
        </row>
        <row r="399">
          <cell r="A399" t="str">
            <v/>
          </cell>
          <cell r="B399" t="str">
            <v/>
          </cell>
          <cell r="C399">
            <v>0</v>
          </cell>
          <cell r="D399">
            <v>0</v>
          </cell>
        </row>
        <row r="400">
          <cell r="A400" t="str">
            <v/>
          </cell>
          <cell r="B400" t="str">
            <v/>
          </cell>
          <cell r="C400">
            <v>0</v>
          </cell>
          <cell r="D400">
            <v>0</v>
          </cell>
        </row>
        <row r="401">
          <cell r="A401" t="str">
            <v/>
          </cell>
          <cell r="B401" t="str">
            <v/>
          </cell>
          <cell r="C401">
            <v>0</v>
          </cell>
          <cell r="D401">
            <v>0</v>
          </cell>
        </row>
        <row r="402">
          <cell r="A402" t="str">
            <v/>
          </cell>
          <cell r="B402" t="str">
            <v/>
          </cell>
          <cell r="C402">
            <v>0</v>
          </cell>
          <cell r="D402">
            <v>0</v>
          </cell>
        </row>
        <row r="403">
          <cell r="A403" t="str">
            <v/>
          </cell>
          <cell r="B403" t="str">
            <v/>
          </cell>
          <cell r="C403">
            <v>0</v>
          </cell>
          <cell r="D403">
            <v>0</v>
          </cell>
        </row>
        <row r="404">
          <cell r="A404" t="str">
            <v/>
          </cell>
          <cell r="B404" t="str">
            <v/>
          </cell>
          <cell r="C404">
            <v>0</v>
          </cell>
          <cell r="D404">
            <v>0</v>
          </cell>
        </row>
        <row r="405">
          <cell r="A405" t="str">
            <v/>
          </cell>
          <cell r="B405" t="str">
            <v/>
          </cell>
          <cell r="C405">
            <v>0</v>
          </cell>
          <cell r="D405">
            <v>0</v>
          </cell>
        </row>
        <row r="406">
          <cell r="A406" t="str">
            <v/>
          </cell>
          <cell r="B406" t="str">
            <v/>
          </cell>
          <cell r="C406">
            <v>0</v>
          </cell>
          <cell r="D406">
            <v>0</v>
          </cell>
        </row>
        <row r="407">
          <cell r="A407" t="str">
            <v/>
          </cell>
          <cell r="B407" t="str">
            <v/>
          </cell>
          <cell r="C407">
            <v>0</v>
          </cell>
          <cell r="D407">
            <v>0</v>
          </cell>
        </row>
        <row r="408">
          <cell r="A408" t="str">
            <v/>
          </cell>
          <cell r="B408" t="str">
            <v/>
          </cell>
          <cell r="C408">
            <v>0</v>
          </cell>
          <cell r="D408">
            <v>0</v>
          </cell>
        </row>
        <row r="409">
          <cell r="A409" t="str">
            <v/>
          </cell>
          <cell r="B409" t="str">
            <v/>
          </cell>
          <cell r="C409">
            <v>0</v>
          </cell>
          <cell r="D409">
            <v>0</v>
          </cell>
        </row>
        <row r="410">
          <cell r="A410" t="str">
            <v/>
          </cell>
          <cell r="B410" t="str">
            <v/>
          </cell>
          <cell r="C410">
            <v>0</v>
          </cell>
          <cell r="D410">
            <v>0</v>
          </cell>
        </row>
        <row r="411">
          <cell r="A411" t="str">
            <v/>
          </cell>
          <cell r="B411" t="str">
            <v/>
          </cell>
          <cell r="C411">
            <v>0</v>
          </cell>
          <cell r="D411">
            <v>0</v>
          </cell>
        </row>
        <row r="412">
          <cell r="A412" t="str">
            <v/>
          </cell>
          <cell r="B412" t="str">
            <v/>
          </cell>
          <cell r="C412">
            <v>0</v>
          </cell>
          <cell r="D412">
            <v>0</v>
          </cell>
        </row>
        <row r="413">
          <cell r="A413" t="str">
            <v/>
          </cell>
          <cell r="B413" t="str">
            <v/>
          </cell>
          <cell r="C413">
            <v>0</v>
          </cell>
          <cell r="D413">
            <v>0</v>
          </cell>
        </row>
        <row r="414">
          <cell r="A414" t="str">
            <v/>
          </cell>
          <cell r="B414" t="str">
            <v/>
          </cell>
          <cell r="C414">
            <v>0</v>
          </cell>
          <cell r="D414">
            <v>0</v>
          </cell>
        </row>
        <row r="415">
          <cell r="A415" t="str">
            <v/>
          </cell>
          <cell r="B415" t="str">
            <v/>
          </cell>
          <cell r="C415">
            <v>0</v>
          </cell>
          <cell r="D415">
            <v>0</v>
          </cell>
        </row>
        <row r="416">
          <cell r="A416" t="str">
            <v/>
          </cell>
          <cell r="B416" t="str">
            <v/>
          </cell>
          <cell r="C416">
            <v>0</v>
          </cell>
          <cell r="D416">
            <v>0</v>
          </cell>
        </row>
        <row r="417">
          <cell r="A417" t="str">
            <v/>
          </cell>
          <cell r="B417" t="str">
            <v/>
          </cell>
          <cell r="C417">
            <v>0</v>
          </cell>
          <cell r="D417">
            <v>0</v>
          </cell>
        </row>
        <row r="418">
          <cell r="A418" t="str">
            <v/>
          </cell>
          <cell r="B418" t="str">
            <v/>
          </cell>
          <cell r="C418">
            <v>0</v>
          </cell>
          <cell r="D418">
            <v>0</v>
          </cell>
        </row>
        <row r="419">
          <cell r="A419" t="str">
            <v/>
          </cell>
          <cell r="B419" t="str">
            <v/>
          </cell>
          <cell r="C419">
            <v>0</v>
          </cell>
          <cell r="D419">
            <v>0</v>
          </cell>
        </row>
        <row r="420">
          <cell r="A420" t="str">
            <v/>
          </cell>
          <cell r="B420" t="str">
            <v/>
          </cell>
          <cell r="C420">
            <v>0</v>
          </cell>
          <cell r="D420">
            <v>0</v>
          </cell>
        </row>
        <row r="421">
          <cell r="A421" t="str">
            <v/>
          </cell>
          <cell r="B421" t="str">
            <v/>
          </cell>
          <cell r="C421">
            <v>0</v>
          </cell>
          <cell r="D421">
            <v>0</v>
          </cell>
        </row>
        <row r="422">
          <cell r="A422" t="str">
            <v/>
          </cell>
          <cell r="B422" t="str">
            <v/>
          </cell>
          <cell r="C422">
            <v>0</v>
          </cell>
          <cell r="D422">
            <v>0</v>
          </cell>
        </row>
        <row r="423">
          <cell r="A423" t="str">
            <v/>
          </cell>
          <cell r="B423" t="str">
            <v/>
          </cell>
          <cell r="C423">
            <v>0</v>
          </cell>
          <cell r="D423">
            <v>0</v>
          </cell>
        </row>
        <row r="424">
          <cell r="A424" t="str">
            <v/>
          </cell>
          <cell r="B424" t="str">
            <v/>
          </cell>
          <cell r="C424">
            <v>0</v>
          </cell>
          <cell r="D424">
            <v>0</v>
          </cell>
        </row>
        <row r="425">
          <cell r="A425" t="str">
            <v/>
          </cell>
          <cell r="B425" t="str">
            <v/>
          </cell>
          <cell r="C425">
            <v>0</v>
          </cell>
          <cell r="D425">
            <v>0</v>
          </cell>
        </row>
        <row r="426">
          <cell r="A426" t="str">
            <v/>
          </cell>
          <cell r="B426" t="str">
            <v/>
          </cell>
          <cell r="C426">
            <v>0</v>
          </cell>
          <cell r="D426">
            <v>0</v>
          </cell>
        </row>
        <row r="427">
          <cell r="A427" t="str">
            <v/>
          </cell>
          <cell r="B427" t="str">
            <v/>
          </cell>
          <cell r="C427">
            <v>0</v>
          </cell>
          <cell r="D427">
            <v>0</v>
          </cell>
        </row>
        <row r="428">
          <cell r="A428" t="str">
            <v/>
          </cell>
          <cell r="B428" t="str">
            <v/>
          </cell>
          <cell r="C428">
            <v>0</v>
          </cell>
          <cell r="D428">
            <v>0</v>
          </cell>
        </row>
        <row r="429">
          <cell r="A429" t="str">
            <v/>
          </cell>
          <cell r="B429" t="str">
            <v/>
          </cell>
          <cell r="C429">
            <v>0</v>
          </cell>
          <cell r="D429">
            <v>0</v>
          </cell>
        </row>
        <row r="430">
          <cell r="A430" t="str">
            <v/>
          </cell>
          <cell r="B430" t="str">
            <v/>
          </cell>
          <cell r="C430">
            <v>0</v>
          </cell>
          <cell r="D430">
            <v>0</v>
          </cell>
        </row>
        <row r="431">
          <cell r="A431" t="str">
            <v/>
          </cell>
          <cell r="B431" t="str">
            <v/>
          </cell>
          <cell r="C431">
            <v>0</v>
          </cell>
          <cell r="D431">
            <v>0</v>
          </cell>
        </row>
        <row r="432">
          <cell r="A432" t="str">
            <v/>
          </cell>
          <cell r="B432" t="str">
            <v/>
          </cell>
          <cell r="C432">
            <v>0</v>
          </cell>
          <cell r="D432">
            <v>0</v>
          </cell>
        </row>
        <row r="433">
          <cell r="A433" t="str">
            <v/>
          </cell>
          <cell r="B433" t="str">
            <v/>
          </cell>
          <cell r="C433">
            <v>0</v>
          </cell>
          <cell r="D433">
            <v>0</v>
          </cell>
        </row>
        <row r="434">
          <cell r="A434" t="str">
            <v/>
          </cell>
          <cell r="B434" t="str">
            <v/>
          </cell>
          <cell r="C434">
            <v>0</v>
          </cell>
          <cell r="D434">
            <v>0</v>
          </cell>
        </row>
        <row r="435">
          <cell r="A435" t="str">
            <v/>
          </cell>
          <cell r="B435" t="str">
            <v/>
          </cell>
          <cell r="C435">
            <v>0</v>
          </cell>
          <cell r="D435">
            <v>0</v>
          </cell>
        </row>
        <row r="436">
          <cell r="A436" t="str">
            <v/>
          </cell>
          <cell r="B436" t="str">
            <v/>
          </cell>
          <cell r="C436">
            <v>0</v>
          </cell>
          <cell r="D436">
            <v>0</v>
          </cell>
        </row>
        <row r="437">
          <cell r="A437" t="str">
            <v/>
          </cell>
          <cell r="B437" t="str">
            <v/>
          </cell>
          <cell r="C437">
            <v>0</v>
          </cell>
          <cell r="D437">
            <v>0</v>
          </cell>
        </row>
        <row r="438">
          <cell r="A438" t="str">
            <v/>
          </cell>
          <cell r="B438" t="str">
            <v/>
          </cell>
          <cell r="C438">
            <v>0</v>
          </cell>
          <cell r="D438">
            <v>0</v>
          </cell>
        </row>
        <row r="439">
          <cell r="A439" t="str">
            <v/>
          </cell>
          <cell r="B439" t="str">
            <v/>
          </cell>
          <cell r="C439">
            <v>0</v>
          </cell>
          <cell r="D439">
            <v>0</v>
          </cell>
        </row>
        <row r="440">
          <cell r="A440" t="str">
            <v/>
          </cell>
          <cell r="B440" t="str">
            <v/>
          </cell>
          <cell r="C440">
            <v>0</v>
          </cell>
          <cell r="D440">
            <v>0</v>
          </cell>
        </row>
        <row r="441">
          <cell r="A441" t="str">
            <v/>
          </cell>
          <cell r="B441" t="str">
            <v/>
          </cell>
          <cell r="C441">
            <v>0</v>
          </cell>
          <cell r="D441">
            <v>0</v>
          </cell>
        </row>
        <row r="442">
          <cell r="A442" t="str">
            <v/>
          </cell>
          <cell r="B442" t="str">
            <v/>
          </cell>
          <cell r="C442">
            <v>0</v>
          </cell>
          <cell r="D442">
            <v>0</v>
          </cell>
        </row>
        <row r="443">
          <cell r="A443" t="str">
            <v/>
          </cell>
          <cell r="B443" t="str">
            <v/>
          </cell>
          <cell r="C443">
            <v>0</v>
          </cell>
          <cell r="D443">
            <v>0</v>
          </cell>
        </row>
        <row r="444">
          <cell r="A444" t="str">
            <v/>
          </cell>
          <cell r="B444" t="str">
            <v/>
          </cell>
          <cell r="C444">
            <v>0</v>
          </cell>
          <cell r="D444">
            <v>0</v>
          </cell>
        </row>
        <row r="445">
          <cell r="A445" t="str">
            <v/>
          </cell>
          <cell r="B445" t="str">
            <v/>
          </cell>
          <cell r="C445">
            <v>0</v>
          </cell>
          <cell r="D445">
            <v>0</v>
          </cell>
        </row>
        <row r="446">
          <cell r="A446" t="str">
            <v/>
          </cell>
          <cell r="B446" t="str">
            <v/>
          </cell>
          <cell r="C446">
            <v>0</v>
          </cell>
          <cell r="D446">
            <v>0</v>
          </cell>
        </row>
        <row r="447">
          <cell r="A447" t="str">
            <v/>
          </cell>
          <cell r="B447" t="str">
            <v/>
          </cell>
          <cell r="C447">
            <v>0</v>
          </cell>
          <cell r="D447">
            <v>0</v>
          </cell>
        </row>
        <row r="448">
          <cell r="A448" t="str">
            <v/>
          </cell>
          <cell r="B448" t="str">
            <v/>
          </cell>
          <cell r="C448">
            <v>0</v>
          </cell>
          <cell r="D448">
            <v>0</v>
          </cell>
        </row>
        <row r="449">
          <cell r="A449" t="str">
            <v/>
          </cell>
          <cell r="B449" t="str">
            <v/>
          </cell>
          <cell r="C449">
            <v>0</v>
          </cell>
          <cell r="D449">
            <v>0</v>
          </cell>
        </row>
        <row r="450">
          <cell r="A450" t="str">
            <v/>
          </cell>
          <cell r="B450" t="str">
            <v/>
          </cell>
          <cell r="C450">
            <v>0</v>
          </cell>
          <cell r="D450">
            <v>0</v>
          </cell>
        </row>
        <row r="451">
          <cell r="A451" t="str">
            <v/>
          </cell>
          <cell r="B451" t="str">
            <v/>
          </cell>
          <cell r="C451">
            <v>0</v>
          </cell>
          <cell r="D451">
            <v>0</v>
          </cell>
        </row>
        <row r="452">
          <cell r="A452" t="str">
            <v/>
          </cell>
          <cell r="B452" t="str">
            <v/>
          </cell>
          <cell r="C452">
            <v>0</v>
          </cell>
          <cell r="D452">
            <v>0</v>
          </cell>
        </row>
        <row r="453">
          <cell r="A453" t="str">
            <v/>
          </cell>
          <cell r="B453" t="str">
            <v/>
          </cell>
          <cell r="C453">
            <v>0</v>
          </cell>
          <cell r="D453">
            <v>0</v>
          </cell>
        </row>
        <row r="454">
          <cell r="A454" t="str">
            <v/>
          </cell>
          <cell r="B454" t="str">
            <v/>
          </cell>
          <cell r="C454">
            <v>0</v>
          </cell>
          <cell r="D454">
            <v>0</v>
          </cell>
        </row>
        <row r="455">
          <cell r="A455" t="str">
            <v/>
          </cell>
          <cell r="B455" t="str">
            <v/>
          </cell>
          <cell r="C455">
            <v>0</v>
          </cell>
          <cell r="D455">
            <v>0</v>
          </cell>
        </row>
        <row r="456">
          <cell r="A456" t="str">
            <v/>
          </cell>
          <cell r="B456" t="str">
            <v/>
          </cell>
          <cell r="C456">
            <v>0</v>
          </cell>
          <cell r="D456">
            <v>0</v>
          </cell>
        </row>
        <row r="457">
          <cell r="A457" t="str">
            <v/>
          </cell>
          <cell r="B457" t="str">
            <v/>
          </cell>
          <cell r="C457">
            <v>0</v>
          </cell>
          <cell r="D457">
            <v>0</v>
          </cell>
        </row>
        <row r="458">
          <cell r="A458" t="str">
            <v/>
          </cell>
          <cell r="B458" t="str">
            <v/>
          </cell>
          <cell r="C458">
            <v>0</v>
          </cell>
          <cell r="D458">
            <v>0</v>
          </cell>
        </row>
        <row r="459">
          <cell r="A459" t="str">
            <v/>
          </cell>
          <cell r="B459" t="str">
            <v/>
          </cell>
          <cell r="C459">
            <v>0</v>
          </cell>
          <cell r="D459">
            <v>0</v>
          </cell>
        </row>
        <row r="460">
          <cell r="A460" t="str">
            <v/>
          </cell>
          <cell r="B460" t="str">
            <v/>
          </cell>
          <cell r="C460">
            <v>0</v>
          </cell>
          <cell r="D460">
            <v>0</v>
          </cell>
        </row>
        <row r="461">
          <cell r="A461" t="str">
            <v/>
          </cell>
          <cell r="B461" t="str">
            <v/>
          </cell>
          <cell r="C461">
            <v>0</v>
          </cell>
          <cell r="D461">
            <v>0</v>
          </cell>
        </row>
        <row r="462">
          <cell r="A462" t="str">
            <v/>
          </cell>
          <cell r="B462" t="str">
            <v/>
          </cell>
          <cell r="C462">
            <v>0</v>
          </cell>
          <cell r="D462">
            <v>0</v>
          </cell>
        </row>
        <row r="463">
          <cell r="A463" t="str">
            <v/>
          </cell>
          <cell r="B463" t="str">
            <v/>
          </cell>
          <cell r="C463">
            <v>0</v>
          </cell>
          <cell r="D463">
            <v>0</v>
          </cell>
        </row>
        <row r="464">
          <cell r="A464" t="str">
            <v/>
          </cell>
          <cell r="B464" t="str">
            <v/>
          </cell>
          <cell r="C464">
            <v>0</v>
          </cell>
          <cell r="D464">
            <v>0</v>
          </cell>
        </row>
        <row r="465">
          <cell r="A465" t="str">
            <v/>
          </cell>
          <cell r="B465" t="str">
            <v/>
          </cell>
          <cell r="C465">
            <v>0</v>
          </cell>
          <cell r="D465">
            <v>0</v>
          </cell>
        </row>
        <row r="466">
          <cell r="A466" t="str">
            <v/>
          </cell>
          <cell r="B466" t="str">
            <v/>
          </cell>
          <cell r="C466">
            <v>0</v>
          </cell>
          <cell r="D466">
            <v>0</v>
          </cell>
        </row>
        <row r="467">
          <cell r="A467" t="str">
            <v/>
          </cell>
          <cell r="B467" t="str">
            <v/>
          </cell>
          <cell r="C467">
            <v>0</v>
          </cell>
          <cell r="D467">
            <v>0</v>
          </cell>
        </row>
        <row r="468">
          <cell r="A468" t="str">
            <v/>
          </cell>
          <cell r="B468" t="str">
            <v/>
          </cell>
          <cell r="C468">
            <v>0</v>
          </cell>
          <cell r="D468">
            <v>0</v>
          </cell>
        </row>
        <row r="469">
          <cell r="A469" t="str">
            <v/>
          </cell>
          <cell r="B469" t="str">
            <v/>
          </cell>
          <cell r="C469">
            <v>0</v>
          </cell>
          <cell r="D469">
            <v>0</v>
          </cell>
        </row>
        <row r="470">
          <cell r="A470" t="str">
            <v/>
          </cell>
          <cell r="B470" t="str">
            <v/>
          </cell>
          <cell r="C470">
            <v>0</v>
          </cell>
          <cell r="D470">
            <v>0</v>
          </cell>
        </row>
        <row r="471">
          <cell r="A471" t="str">
            <v/>
          </cell>
          <cell r="B471" t="str">
            <v/>
          </cell>
          <cell r="C471">
            <v>0</v>
          </cell>
          <cell r="D471">
            <v>0</v>
          </cell>
        </row>
        <row r="472">
          <cell r="A472" t="str">
            <v/>
          </cell>
          <cell r="B472" t="str">
            <v/>
          </cell>
          <cell r="C472">
            <v>0</v>
          </cell>
          <cell r="D472">
            <v>0</v>
          </cell>
        </row>
        <row r="473">
          <cell r="A473" t="str">
            <v/>
          </cell>
          <cell r="B473" t="str">
            <v/>
          </cell>
          <cell r="C473">
            <v>0</v>
          </cell>
          <cell r="D473">
            <v>0</v>
          </cell>
        </row>
        <row r="474">
          <cell r="A474" t="str">
            <v/>
          </cell>
          <cell r="B474" t="str">
            <v/>
          </cell>
          <cell r="C474">
            <v>0</v>
          </cell>
          <cell r="D474">
            <v>0</v>
          </cell>
        </row>
        <row r="475">
          <cell r="A475" t="str">
            <v/>
          </cell>
          <cell r="B475" t="str">
            <v/>
          </cell>
          <cell r="C475">
            <v>0</v>
          </cell>
          <cell r="D475">
            <v>0</v>
          </cell>
        </row>
        <row r="476">
          <cell r="A476" t="str">
            <v/>
          </cell>
          <cell r="B476" t="str">
            <v/>
          </cell>
          <cell r="C476">
            <v>0</v>
          </cell>
          <cell r="D476">
            <v>0</v>
          </cell>
        </row>
        <row r="477">
          <cell r="A477" t="str">
            <v/>
          </cell>
          <cell r="B477" t="str">
            <v/>
          </cell>
          <cell r="C477">
            <v>0</v>
          </cell>
          <cell r="D477">
            <v>0</v>
          </cell>
        </row>
        <row r="478">
          <cell r="A478" t="str">
            <v/>
          </cell>
          <cell r="B478" t="str">
            <v/>
          </cell>
          <cell r="C478">
            <v>0</v>
          </cell>
          <cell r="D478">
            <v>0</v>
          </cell>
        </row>
        <row r="479">
          <cell r="A479" t="str">
            <v/>
          </cell>
          <cell r="B479" t="str">
            <v/>
          </cell>
          <cell r="C479">
            <v>0</v>
          </cell>
          <cell r="D479">
            <v>0</v>
          </cell>
        </row>
        <row r="480">
          <cell r="A480" t="str">
            <v/>
          </cell>
          <cell r="B480" t="str">
            <v/>
          </cell>
          <cell r="C480">
            <v>0</v>
          </cell>
          <cell r="D480">
            <v>0</v>
          </cell>
        </row>
        <row r="481">
          <cell r="A481" t="str">
            <v/>
          </cell>
          <cell r="B481" t="str">
            <v/>
          </cell>
          <cell r="C481">
            <v>0</v>
          </cell>
          <cell r="D481">
            <v>0</v>
          </cell>
        </row>
        <row r="482">
          <cell r="A482" t="str">
            <v/>
          </cell>
          <cell r="B482" t="str">
            <v/>
          </cell>
          <cell r="C482">
            <v>0</v>
          </cell>
          <cell r="D482">
            <v>0</v>
          </cell>
        </row>
        <row r="483">
          <cell r="A483" t="str">
            <v/>
          </cell>
          <cell r="B483" t="str">
            <v/>
          </cell>
          <cell r="C483">
            <v>0</v>
          </cell>
          <cell r="D483">
            <v>0</v>
          </cell>
        </row>
        <row r="484">
          <cell r="A484" t="str">
            <v/>
          </cell>
          <cell r="B484" t="str">
            <v/>
          </cell>
          <cell r="C484">
            <v>0</v>
          </cell>
          <cell r="D484">
            <v>0</v>
          </cell>
        </row>
        <row r="485">
          <cell r="A485" t="str">
            <v/>
          </cell>
          <cell r="B485" t="str">
            <v/>
          </cell>
          <cell r="C485">
            <v>0</v>
          </cell>
          <cell r="D485">
            <v>0</v>
          </cell>
        </row>
        <row r="486">
          <cell r="A486" t="str">
            <v/>
          </cell>
          <cell r="B486" t="str">
            <v/>
          </cell>
          <cell r="C486">
            <v>0</v>
          </cell>
          <cell r="D486">
            <v>0</v>
          </cell>
        </row>
        <row r="487">
          <cell r="A487" t="str">
            <v/>
          </cell>
          <cell r="B487" t="str">
            <v/>
          </cell>
          <cell r="C487">
            <v>0</v>
          </cell>
          <cell r="D487">
            <v>0</v>
          </cell>
        </row>
        <row r="488">
          <cell r="A488" t="str">
            <v/>
          </cell>
          <cell r="B488" t="str">
            <v/>
          </cell>
          <cell r="C488">
            <v>0</v>
          </cell>
          <cell r="D488">
            <v>0</v>
          </cell>
        </row>
        <row r="489">
          <cell r="A489" t="str">
            <v/>
          </cell>
          <cell r="B489" t="str">
            <v/>
          </cell>
          <cell r="C489">
            <v>0</v>
          </cell>
          <cell r="D489">
            <v>0</v>
          </cell>
        </row>
        <row r="490">
          <cell r="A490" t="str">
            <v/>
          </cell>
          <cell r="B490" t="str">
            <v/>
          </cell>
          <cell r="C490">
            <v>0</v>
          </cell>
          <cell r="D490">
            <v>0</v>
          </cell>
        </row>
        <row r="491">
          <cell r="A491" t="str">
            <v/>
          </cell>
          <cell r="B491" t="str">
            <v/>
          </cell>
          <cell r="C491">
            <v>0</v>
          </cell>
          <cell r="D491">
            <v>0</v>
          </cell>
        </row>
        <row r="492">
          <cell r="A492" t="str">
            <v/>
          </cell>
          <cell r="B492" t="str">
            <v/>
          </cell>
          <cell r="C492">
            <v>0</v>
          </cell>
          <cell r="D492">
            <v>0</v>
          </cell>
        </row>
        <row r="493">
          <cell r="A493" t="str">
            <v/>
          </cell>
          <cell r="B493" t="str">
            <v/>
          </cell>
          <cell r="C493">
            <v>0</v>
          </cell>
          <cell r="D493">
            <v>0</v>
          </cell>
        </row>
        <row r="494">
          <cell r="A494" t="str">
            <v/>
          </cell>
          <cell r="B494" t="str">
            <v/>
          </cell>
          <cell r="C494">
            <v>0</v>
          </cell>
          <cell r="D494">
            <v>0</v>
          </cell>
        </row>
        <row r="495">
          <cell r="A495" t="str">
            <v/>
          </cell>
          <cell r="B495" t="str">
            <v/>
          </cell>
          <cell r="C495">
            <v>0</v>
          </cell>
          <cell r="D495">
            <v>0</v>
          </cell>
        </row>
        <row r="496">
          <cell r="A496" t="str">
            <v/>
          </cell>
          <cell r="B496" t="str">
            <v/>
          </cell>
          <cell r="C496">
            <v>0</v>
          </cell>
          <cell r="D496">
            <v>0</v>
          </cell>
        </row>
        <row r="497">
          <cell r="A497" t="str">
            <v/>
          </cell>
          <cell r="B497" t="str">
            <v/>
          </cell>
          <cell r="C497">
            <v>0</v>
          </cell>
          <cell r="D497">
            <v>0</v>
          </cell>
        </row>
        <row r="498">
          <cell r="A498" t="str">
            <v/>
          </cell>
          <cell r="B498" t="str">
            <v/>
          </cell>
          <cell r="C498">
            <v>0</v>
          </cell>
          <cell r="D498">
            <v>0</v>
          </cell>
        </row>
        <row r="499">
          <cell r="A499" t="str">
            <v/>
          </cell>
          <cell r="B499" t="str">
            <v/>
          </cell>
          <cell r="C499">
            <v>0</v>
          </cell>
          <cell r="D499">
            <v>0</v>
          </cell>
        </row>
        <row r="500">
          <cell r="A500" t="str">
            <v/>
          </cell>
          <cell r="B500" t="str">
            <v/>
          </cell>
          <cell r="C500">
            <v>0</v>
          </cell>
          <cell r="D500">
            <v>0</v>
          </cell>
        </row>
        <row r="501">
          <cell r="A501" t="str">
            <v/>
          </cell>
          <cell r="B501" t="str">
            <v/>
          </cell>
          <cell r="C501">
            <v>0</v>
          </cell>
          <cell r="D501">
            <v>0</v>
          </cell>
        </row>
        <row r="502">
          <cell r="A502" t="str">
            <v/>
          </cell>
          <cell r="B502" t="str">
            <v/>
          </cell>
          <cell r="C502">
            <v>0</v>
          </cell>
          <cell r="D502">
            <v>0</v>
          </cell>
        </row>
        <row r="503">
          <cell r="A503" t="str">
            <v/>
          </cell>
          <cell r="B503" t="str">
            <v/>
          </cell>
          <cell r="C503">
            <v>0</v>
          </cell>
          <cell r="D503">
            <v>0</v>
          </cell>
        </row>
        <row r="504">
          <cell r="A504" t="str">
            <v/>
          </cell>
          <cell r="B504" t="str">
            <v/>
          </cell>
          <cell r="C504">
            <v>0</v>
          </cell>
          <cell r="D504">
            <v>0</v>
          </cell>
        </row>
        <row r="505">
          <cell r="A505" t="str">
            <v/>
          </cell>
          <cell r="B505" t="str">
            <v/>
          </cell>
          <cell r="C505">
            <v>0</v>
          </cell>
          <cell r="D505">
            <v>0</v>
          </cell>
        </row>
        <row r="506">
          <cell r="A506" t="str">
            <v/>
          </cell>
          <cell r="B506" t="str">
            <v/>
          </cell>
          <cell r="C506">
            <v>0</v>
          </cell>
          <cell r="D506">
            <v>0</v>
          </cell>
        </row>
        <row r="507">
          <cell r="A507" t="str">
            <v/>
          </cell>
          <cell r="B507" t="str">
            <v/>
          </cell>
          <cell r="C507">
            <v>0</v>
          </cell>
          <cell r="D507">
            <v>0</v>
          </cell>
        </row>
        <row r="508">
          <cell r="A508" t="str">
            <v/>
          </cell>
          <cell r="B508" t="str">
            <v/>
          </cell>
          <cell r="C508">
            <v>0</v>
          </cell>
          <cell r="D508">
            <v>0</v>
          </cell>
        </row>
        <row r="509">
          <cell r="A509" t="str">
            <v/>
          </cell>
          <cell r="B509" t="str">
            <v/>
          </cell>
          <cell r="C509">
            <v>0</v>
          </cell>
          <cell r="D509">
            <v>0</v>
          </cell>
        </row>
        <row r="510">
          <cell r="A510" t="str">
            <v/>
          </cell>
          <cell r="B510" t="str">
            <v/>
          </cell>
          <cell r="C510">
            <v>0</v>
          </cell>
          <cell r="D510">
            <v>0</v>
          </cell>
        </row>
        <row r="511">
          <cell r="A511" t="str">
            <v/>
          </cell>
          <cell r="B511" t="str">
            <v/>
          </cell>
          <cell r="C511">
            <v>0</v>
          </cell>
          <cell r="D511">
            <v>0</v>
          </cell>
        </row>
        <row r="512">
          <cell r="A512" t="str">
            <v/>
          </cell>
          <cell r="B512" t="str">
            <v/>
          </cell>
          <cell r="C512">
            <v>0</v>
          </cell>
          <cell r="D512">
            <v>0</v>
          </cell>
        </row>
        <row r="513">
          <cell r="A513" t="str">
            <v/>
          </cell>
          <cell r="B513" t="str">
            <v/>
          </cell>
          <cell r="C513">
            <v>0</v>
          </cell>
          <cell r="D513">
            <v>0</v>
          </cell>
        </row>
        <row r="514">
          <cell r="A514" t="str">
            <v/>
          </cell>
          <cell r="B514" t="str">
            <v/>
          </cell>
          <cell r="C514">
            <v>0</v>
          </cell>
          <cell r="D514">
            <v>0</v>
          </cell>
        </row>
        <row r="515">
          <cell r="A515" t="str">
            <v/>
          </cell>
          <cell r="B515" t="str">
            <v/>
          </cell>
          <cell r="C515">
            <v>0</v>
          </cell>
          <cell r="D515">
            <v>0</v>
          </cell>
        </row>
        <row r="516">
          <cell r="A516" t="str">
            <v/>
          </cell>
          <cell r="B516" t="str">
            <v/>
          </cell>
          <cell r="C516">
            <v>0</v>
          </cell>
          <cell r="D516">
            <v>0</v>
          </cell>
        </row>
        <row r="517">
          <cell r="A517" t="str">
            <v/>
          </cell>
          <cell r="B517" t="str">
            <v/>
          </cell>
          <cell r="C517">
            <v>0</v>
          </cell>
          <cell r="D517">
            <v>0</v>
          </cell>
        </row>
        <row r="518">
          <cell r="A518" t="str">
            <v/>
          </cell>
          <cell r="B518" t="str">
            <v/>
          </cell>
          <cell r="C518">
            <v>0</v>
          </cell>
          <cell r="D518">
            <v>0</v>
          </cell>
        </row>
        <row r="519">
          <cell r="A519" t="str">
            <v/>
          </cell>
          <cell r="B519" t="str">
            <v/>
          </cell>
          <cell r="C519">
            <v>0</v>
          </cell>
          <cell r="D519">
            <v>0</v>
          </cell>
        </row>
        <row r="520">
          <cell r="A520" t="str">
            <v/>
          </cell>
          <cell r="B520" t="str">
            <v/>
          </cell>
          <cell r="C520">
            <v>0</v>
          </cell>
          <cell r="D520">
            <v>0</v>
          </cell>
        </row>
        <row r="521">
          <cell r="A521" t="str">
            <v/>
          </cell>
          <cell r="B521" t="str">
            <v/>
          </cell>
          <cell r="C521">
            <v>0</v>
          </cell>
          <cell r="D521">
            <v>0</v>
          </cell>
        </row>
        <row r="522">
          <cell r="A522" t="str">
            <v/>
          </cell>
          <cell r="B522" t="str">
            <v/>
          </cell>
          <cell r="C522">
            <v>0</v>
          </cell>
          <cell r="D522">
            <v>0</v>
          </cell>
        </row>
        <row r="523">
          <cell r="A523" t="str">
            <v/>
          </cell>
          <cell r="B523" t="str">
            <v/>
          </cell>
          <cell r="C523">
            <v>0</v>
          </cell>
          <cell r="D523">
            <v>0</v>
          </cell>
        </row>
        <row r="524">
          <cell r="A524" t="str">
            <v/>
          </cell>
          <cell r="B524" t="str">
            <v/>
          </cell>
          <cell r="C524">
            <v>0</v>
          </cell>
          <cell r="D524">
            <v>0</v>
          </cell>
        </row>
        <row r="525">
          <cell r="A525" t="str">
            <v/>
          </cell>
          <cell r="B525" t="str">
            <v/>
          </cell>
          <cell r="C525">
            <v>0</v>
          </cell>
          <cell r="D525">
            <v>0</v>
          </cell>
        </row>
        <row r="526">
          <cell r="A526" t="str">
            <v/>
          </cell>
          <cell r="B526" t="str">
            <v/>
          </cell>
          <cell r="C526">
            <v>0</v>
          </cell>
          <cell r="D526">
            <v>0</v>
          </cell>
        </row>
        <row r="527">
          <cell r="A527" t="str">
            <v/>
          </cell>
          <cell r="B527" t="str">
            <v/>
          </cell>
          <cell r="C527">
            <v>0</v>
          </cell>
          <cell r="D527">
            <v>0</v>
          </cell>
        </row>
        <row r="528">
          <cell r="A528" t="str">
            <v/>
          </cell>
          <cell r="B528" t="str">
            <v/>
          </cell>
          <cell r="C528">
            <v>0</v>
          </cell>
          <cell r="D528">
            <v>0</v>
          </cell>
        </row>
        <row r="529">
          <cell r="A529" t="str">
            <v/>
          </cell>
          <cell r="B529" t="str">
            <v/>
          </cell>
          <cell r="C529">
            <v>0</v>
          </cell>
          <cell r="D529">
            <v>0</v>
          </cell>
        </row>
        <row r="530">
          <cell r="A530" t="str">
            <v/>
          </cell>
          <cell r="B530" t="str">
            <v/>
          </cell>
          <cell r="C530">
            <v>0</v>
          </cell>
          <cell r="D530">
            <v>0</v>
          </cell>
        </row>
        <row r="531">
          <cell r="A531" t="str">
            <v/>
          </cell>
          <cell r="B531" t="str">
            <v/>
          </cell>
          <cell r="C531">
            <v>0</v>
          </cell>
          <cell r="D531">
            <v>0</v>
          </cell>
        </row>
        <row r="532">
          <cell r="A532" t="str">
            <v/>
          </cell>
          <cell r="B532" t="str">
            <v/>
          </cell>
          <cell r="C532">
            <v>0</v>
          </cell>
          <cell r="D532">
            <v>0</v>
          </cell>
        </row>
        <row r="533">
          <cell r="A533" t="str">
            <v/>
          </cell>
          <cell r="B533" t="str">
            <v/>
          </cell>
          <cell r="C533">
            <v>0</v>
          </cell>
          <cell r="D533">
            <v>0</v>
          </cell>
        </row>
        <row r="534">
          <cell r="A534" t="str">
            <v/>
          </cell>
          <cell r="B534" t="str">
            <v/>
          </cell>
          <cell r="C534">
            <v>0</v>
          </cell>
          <cell r="D534">
            <v>0</v>
          </cell>
        </row>
        <row r="535">
          <cell r="A535" t="str">
            <v/>
          </cell>
          <cell r="B535" t="str">
            <v/>
          </cell>
          <cell r="C535">
            <v>0</v>
          </cell>
          <cell r="D535">
            <v>0</v>
          </cell>
        </row>
        <row r="536">
          <cell r="A536" t="str">
            <v/>
          </cell>
          <cell r="B536" t="str">
            <v/>
          </cell>
          <cell r="C536">
            <v>0</v>
          </cell>
          <cell r="D536">
            <v>0</v>
          </cell>
        </row>
        <row r="537">
          <cell r="A537" t="str">
            <v/>
          </cell>
          <cell r="B537" t="str">
            <v/>
          </cell>
          <cell r="C537">
            <v>0</v>
          </cell>
          <cell r="D537">
            <v>0</v>
          </cell>
        </row>
        <row r="538">
          <cell r="A538" t="str">
            <v/>
          </cell>
          <cell r="B538" t="str">
            <v/>
          </cell>
          <cell r="C538">
            <v>0</v>
          </cell>
          <cell r="D538">
            <v>0</v>
          </cell>
        </row>
        <row r="539">
          <cell r="A539" t="str">
            <v/>
          </cell>
          <cell r="B539" t="str">
            <v/>
          </cell>
          <cell r="C539">
            <v>0</v>
          </cell>
          <cell r="D539">
            <v>0</v>
          </cell>
        </row>
        <row r="540">
          <cell r="A540" t="str">
            <v/>
          </cell>
          <cell r="B540" t="str">
            <v/>
          </cell>
          <cell r="C540">
            <v>0</v>
          </cell>
          <cell r="D540">
            <v>0</v>
          </cell>
        </row>
        <row r="541">
          <cell r="A541" t="str">
            <v/>
          </cell>
          <cell r="B541" t="str">
            <v/>
          </cell>
          <cell r="C541">
            <v>0</v>
          </cell>
          <cell r="D541">
            <v>0</v>
          </cell>
        </row>
        <row r="542">
          <cell r="A542" t="str">
            <v/>
          </cell>
          <cell r="B542" t="str">
            <v/>
          </cell>
          <cell r="C542">
            <v>0</v>
          </cell>
          <cell r="D542">
            <v>0</v>
          </cell>
        </row>
        <row r="543">
          <cell r="A543" t="str">
            <v/>
          </cell>
          <cell r="B543" t="str">
            <v/>
          </cell>
          <cell r="C543">
            <v>0</v>
          </cell>
          <cell r="D543">
            <v>0</v>
          </cell>
        </row>
        <row r="544">
          <cell r="A544" t="str">
            <v/>
          </cell>
          <cell r="B544" t="str">
            <v/>
          </cell>
          <cell r="C544">
            <v>0</v>
          </cell>
          <cell r="D544">
            <v>0</v>
          </cell>
        </row>
        <row r="545">
          <cell r="A545" t="str">
            <v/>
          </cell>
          <cell r="B545" t="str">
            <v/>
          </cell>
          <cell r="C545">
            <v>0</v>
          </cell>
          <cell r="D545">
            <v>0</v>
          </cell>
        </row>
        <row r="546">
          <cell r="A546" t="str">
            <v/>
          </cell>
          <cell r="B546" t="str">
            <v/>
          </cell>
          <cell r="C546">
            <v>0</v>
          </cell>
          <cell r="D546">
            <v>0</v>
          </cell>
        </row>
        <row r="547">
          <cell r="A547" t="str">
            <v/>
          </cell>
          <cell r="B547" t="str">
            <v/>
          </cell>
          <cell r="C547">
            <v>0</v>
          </cell>
          <cell r="D547">
            <v>0</v>
          </cell>
        </row>
        <row r="548">
          <cell r="A548" t="str">
            <v/>
          </cell>
          <cell r="B548" t="str">
            <v/>
          </cell>
          <cell r="C548">
            <v>0</v>
          </cell>
          <cell r="D548">
            <v>0</v>
          </cell>
        </row>
        <row r="549">
          <cell r="A549" t="str">
            <v/>
          </cell>
          <cell r="B549" t="str">
            <v/>
          </cell>
          <cell r="C549">
            <v>0</v>
          </cell>
          <cell r="D549">
            <v>0</v>
          </cell>
        </row>
        <row r="550">
          <cell r="A550" t="str">
            <v/>
          </cell>
          <cell r="B550" t="str">
            <v/>
          </cell>
          <cell r="C550">
            <v>0</v>
          </cell>
          <cell r="D550">
            <v>0</v>
          </cell>
        </row>
        <row r="551">
          <cell r="A551" t="str">
            <v/>
          </cell>
          <cell r="B551" t="str">
            <v/>
          </cell>
          <cell r="C551">
            <v>0</v>
          </cell>
          <cell r="D551">
            <v>0</v>
          </cell>
        </row>
        <row r="552">
          <cell r="A552" t="str">
            <v/>
          </cell>
          <cell r="B552" t="str">
            <v/>
          </cell>
          <cell r="C552">
            <v>0</v>
          </cell>
          <cell r="D552">
            <v>0</v>
          </cell>
        </row>
        <row r="553">
          <cell r="A553" t="str">
            <v/>
          </cell>
          <cell r="B553" t="str">
            <v/>
          </cell>
          <cell r="C553">
            <v>0</v>
          </cell>
          <cell r="D553">
            <v>0</v>
          </cell>
        </row>
        <row r="554">
          <cell r="A554" t="str">
            <v/>
          </cell>
          <cell r="B554" t="str">
            <v/>
          </cell>
          <cell r="C554">
            <v>0</v>
          </cell>
          <cell r="D554">
            <v>0</v>
          </cell>
        </row>
        <row r="555">
          <cell r="A555" t="str">
            <v/>
          </cell>
          <cell r="B555" t="str">
            <v/>
          </cell>
          <cell r="C555">
            <v>0</v>
          </cell>
          <cell r="D555">
            <v>0</v>
          </cell>
        </row>
        <row r="556">
          <cell r="A556" t="str">
            <v/>
          </cell>
          <cell r="B556" t="str">
            <v/>
          </cell>
          <cell r="C556">
            <v>0</v>
          </cell>
          <cell r="D556">
            <v>0</v>
          </cell>
        </row>
        <row r="557">
          <cell r="A557" t="str">
            <v/>
          </cell>
          <cell r="B557" t="str">
            <v/>
          </cell>
          <cell r="C557">
            <v>0</v>
          </cell>
          <cell r="D557">
            <v>0</v>
          </cell>
        </row>
        <row r="558">
          <cell r="A558" t="str">
            <v/>
          </cell>
          <cell r="B558" t="str">
            <v/>
          </cell>
          <cell r="C558">
            <v>0</v>
          </cell>
          <cell r="D558">
            <v>0</v>
          </cell>
        </row>
        <row r="559">
          <cell r="A559" t="str">
            <v/>
          </cell>
          <cell r="B559" t="str">
            <v/>
          </cell>
          <cell r="C559">
            <v>0</v>
          </cell>
          <cell r="D559">
            <v>0</v>
          </cell>
        </row>
        <row r="560">
          <cell r="A560" t="str">
            <v/>
          </cell>
          <cell r="B560" t="str">
            <v/>
          </cell>
          <cell r="C560">
            <v>0</v>
          </cell>
          <cell r="D560">
            <v>0</v>
          </cell>
        </row>
        <row r="561">
          <cell r="A561" t="str">
            <v/>
          </cell>
          <cell r="B561" t="str">
            <v/>
          </cell>
          <cell r="C561">
            <v>0</v>
          </cell>
          <cell r="D561">
            <v>0</v>
          </cell>
        </row>
        <row r="562">
          <cell r="A562" t="str">
            <v/>
          </cell>
          <cell r="B562" t="str">
            <v/>
          </cell>
          <cell r="C562">
            <v>0</v>
          </cell>
          <cell r="D562">
            <v>0</v>
          </cell>
        </row>
        <row r="563">
          <cell r="A563" t="str">
            <v/>
          </cell>
          <cell r="B563" t="str">
            <v/>
          </cell>
          <cell r="C563">
            <v>0</v>
          </cell>
          <cell r="D563">
            <v>0</v>
          </cell>
        </row>
        <row r="564">
          <cell r="A564" t="str">
            <v/>
          </cell>
          <cell r="B564" t="str">
            <v/>
          </cell>
          <cell r="C564">
            <v>0</v>
          </cell>
          <cell r="D564">
            <v>0</v>
          </cell>
        </row>
        <row r="565">
          <cell r="A565" t="str">
            <v/>
          </cell>
          <cell r="B565" t="str">
            <v/>
          </cell>
          <cell r="C565">
            <v>0</v>
          </cell>
          <cell r="D565">
            <v>0</v>
          </cell>
        </row>
        <row r="566">
          <cell r="A566" t="str">
            <v/>
          </cell>
          <cell r="B566" t="str">
            <v/>
          </cell>
          <cell r="C566">
            <v>0</v>
          </cell>
          <cell r="D566">
            <v>0</v>
          </cell>
        </row>
        <row r="567">
          <cell r="A567" t="str">
            <v/>
          </cell>
          <cell r="B567" t="str">
            <v/>
          </cell>
          <cell r="C567">
            <v>0</v>
          </cell>
          <cell r="D567">
            <v>0</v>
          </cell>
        </row>
        <row r="568">
          <cell r="A568" t="str">
            <v/>
          </cell>
          <cell r="B568" t="str">
            <v/>
          </cell>
          <cell r="C568">
            <v>0</v>
          </cell>
          <cell r="D568">
            <v>0</v>
          </cell>
        </row>
        <row r="569">
          <cell r="A569" t="str">
            <v/>
          </cell>
          <cell r="B569" t="str">
            <v/>
          </cell>
          <cell r="C569">
            <v>0</v>
          </cell>
          <cell r="D569">
            <v>0</v>
          </cell>
        </row>
        <row r="570">
          <cell r="A570" t="str">
            <v/>
          </cell>
          <cell r="B570" t="str">
            <v/>
          </cell>
          <cell r="C570">
            <v>0</v>
          </cell>
          <cell r="D570">
            <v>0</v>
          </cell>
        </row>
        <row r="571">
          <cell r="A571" t="str">
            <v/>
          </cell>
          <cell r="B571" t="str">
            <v/>
          </cell>
          <cell r="C571">
            <v>0</v>
          </cell>
          <cell r="D571">
            <v>0</v>
          </cell>
        </row>
        <row r="572">
          <cell r="A572" t="str">
            <v/>
          </cell>
          <cell r="B572" t="str">
            <v/>
          </cell>
          <cell r="C572">
            <v>0</v>
          </cell>
          <cell r="D572">
            <v>0</v>
          </cell>
        </row>
        <row r="573">
          <cell r="A573" t="str">
            <v/>
          </cell>
          <cell r="B573" t="str">
            <v/>
          </cell>
          <cell r="C573">
            <v>0</v>
          </cell>
          <cell r="D573">
            <v>0</v>
          </cell>
        </row>
        <row r="574">
          <cell r="A574" t="str">
            <v/>
          </cell>
          <cell r="B574" t="str">
            <v/>
          </cell>
          <cell r="C574">
            <v>0</v>
          </cell>
          <cell r="D574">
            <v>0</v>
          </cell>
        </row>
        <row r="575">
          <cell r="A575" t="str">
            <v/>
          </cell>
          <cell r="B575" t="str">
            <v/>
          </cell>
          <cell r="C575">
            <v>0</v>
          </cell>
          <cell r="D575">
            <v>0</v>
          </cell>
        </row>
        <row r="576">
          <cell r="A576" t="str">
            <v/>
          </cell>
          <cell r="B576" t="str">
            <v/>
          </cell>
          <cell r="C576">
            <v>0</v>
          </cell>
          <cell r="D576">
            <v>0</v>
          </cell>
        </row>
        <row r="577">
          <cell r="A577" t="str">
            <v/>
          </cell>
          <cell r="B577" t="str">
            <v/>
          </cell>
          <cell r="C577">
            <v>0</v>
          </cell>
          <cell r="D577">
            <v>0</v>
          </cell>
        </row>
        <row r="578">
          <cell r="A578" t="str">
            <v/>
          </cell>
          <cell r="B578" t="str">
            <v/>
          </cell>
          <cell r="C578">
            <v>0</v>
          </cell>
          <cell r="D578">
            <v>0</v>
          </cell>
        </row>
        <row r="579">
          <cell r="A579" t="str">
            <v/>
          </cell>
          <cell r="B579" t="str">
            <v/>
          </cell>
          <cell r="C579">
            <v>0</v>
          </cell>
          <cell r="D579">
            <v>0</v>
          </cell>
        </row>
        <row r="580">
          <cell r="A580" t="str">
            <v/>
          </cell>
          <cell r="B580" t="str">
            <v/>
          </cell>
          <cell r="C580">
            <v>0</v>
          </cell>
          <cell r="D580">
            <v>0</v>
          </cell>
        </row>
        <row r="581">
          <cell r="A581" t="str">
            <v/>
          </cell>
          <cell r="B581" t="str">
            <v/>
          </cell>
          <cell r="C581">
            <v>0</v>
          </cell>
          <cell r="D581">
            <v>0</v>
          </cell>
        </row>
        <row r="582">
          <cell r="A582" t="str">
            <v/>
          </cell>
          <cell r="B582" t="str">
            <v/>
          </cell>
          <cell r="C582">
            <v>0</v>
          </cell>
          <cell r="D582">
            <v>0</v>
          </cell>
        </row>
        <row r="583">
          <cell r="A583" t="str">
            <v/>
          </cell>
          <cell r="B583" t="str">
            <v/>
          </cell>
          <cell r="C583">
            <v>0</v>
          </cell>
          <cell r="D583">
            <v>0</v>
          </cell>
        </row>
        <row r="584">
          <cell r="A584" t="str">
            <v/>
          </cell>
          <cell r="B584" t="str">
            <v/>
          </cell>
          <cell r="C584">
            <v>0</v>
          </cell>
          <cell r="D584">
            <v>0</v>
          </cell>
        </row>
        <row r="585">
          <cell r="A585" t="str">
            <v/>
          </cell>
          <cell r="B585" t="str">
            <v/>
          </cell>
          <cell r="C585">
            <v>0</v>
          </cell>
          <cell r="D585">
            <v>0</v>
          </cell>
        </row>
        <row r="586">
          <cell r="A586" t="str">
            <v/>
          </cell>
          <cell r="B586" t="str">
            <v/>
          </cell>
          <cell r="C586">
            <v>0</v>
          </cell>
          <cell r="D586">
            <v>0</v>
          </cell>
        </row>
        <row r="587">
          <cell r="A587" t="str">
            <v/>
          </cell>
          <cell r="B587" t="str">
            <v/>
          </cell>
          <cell r="C587">
            <v>0</v>
          </cell>
          <cell r="D587">
            <v>0</v>
          </cell>
        </row>
        <row r="588">
          <cell r="A588" t="str">
            <v/>
          </cell>
          <cell r="B588" t="str">
            <v/>
          </cell>
          <cell r="C588">
            <v>0</v>
          </cell>
          <cell r="D588">
            <v>0</v>
          </cell>
        </row>
        <row r="589">
          <cell r="A589" t="str">
            <v/>
          </cell>
          <cell r="B589" t="str">
            <v/>
          </cell>
          <cell r="C589">
            <v>0</v>
          </cell>
          <cell r="D589">
            <v>0</v>
          </cell>
        </row>
        <row r="590">
          <cell r="A590" t="str">
            <v/>
          </cell>
          <cell r="B590" t="str">
            <v/>
          </cell>
          <cell r="C590">
            <v>0</v>
          </cell>
          <cell r="D590">
            <v>0</v>
          </cell>
        </row>
        <row r="591">
          <cell r="A591" t="str">
            <v/>
          </cell>
          <cell r="B591" t="str">
            <v/>
          </cell>
          <cell r="C591">
            <v>0</v>
          </cell>
          <cell r="D591">
            <v>0</v>
          </cell>
        </row>
        <row r="592">
          <cell r="A592" t="str">
            <v/>
          </cell>
          <cell r="B592" t="str">
            <v/>
          </cell>
          <cell r="C592">
            <v>0</v>
          </cell>
          <cell r="D592">
            <v>0</v>
          </cell>
        </row>
        <row r="593">
          <cell r="A593" t="str">
            <v/>
          </cell>
          <cell r="B593" t="str">
            <v/>
          </cell>
          <cell r="C593">
            <v>0</v>
          </cell>
          <cell r="D593">
            <v>0</v>
          </cell>
        </row>
        <row r="594">
          <cell r="A594" t="str">
            <v/>
          </cell>
          <cell r="B594" t="str">
            <v/>
          </cell>
          <cell r="C594">
            <v>0</v>
          </cell>
          <cell r="D594">
            <v>0</v>
          </cell>
        </row>
        <row r="595">
          <cell r="A595" t="str">
            <v/>
          </cell>
          <cell r="B595" t="str">
            <v/>
          </cell>
          <cell r="C595">
            <v>0</v>
          </cell>
          <cell r="D595">
            <v>0</v>
          </cell>
        </row>
        <row r="596">
          <cell r="A596" t="str">
            <v/>
          </cell>
          <cell r="B596" t="str">
            <v/>
          </cell>
          <cell r="C596">
            <v>0</v>
          </cell>
          <cell r="D596">
            <v>0</v>
          </cell>
        </row>
        <row r="597">
          <cell r="A597" t="str">
            <v/>
          </cell>
          <cell r="B597" t="str">
            <v/>
          </cell>
          <cell r="C597">
            <v>0</v>
          </cell>
          <cell r="D597">
            <v>0</v>
          </cell>
        </row>
        <row r="598">
          <cell r="A598" t="str">
            <v/>
          </cell>
          <cell r="B598" t="str">
            <v/>
          </cell>
          <cell r="C598">
            <v>0</v>
          </cell>
          <cell r="D598">
            <v>0</v>
          </cell>
        </row>
        <row r="599">
          <cell r="A599" t="str">
            <v/>
          </cell>
          <cell r="B599" t="str">
            <v/>
          </cell>
          <cell r="C599">
            <v>0</v>
          </cell>
          <cell r="D599">
            <v>0</v>
          </cell>
        </row>
        <row r="600">
          <cell r="A600" t="str">
            <v/>
          </cell>
          <cell r="B600" t="str">
            <v/>
          </cell>
          <cell r="C600">
            <v>0</v>
          </cell>
          <cell r="D600">
            <v>0</v>
          </cell>
        </row>
        <row r="601">
          <cell r="A601" t="str">
            <v/>
          </cell>
          <cell r="B601" t="str">
            <v/>
          </cell>
          <cell r="C601">
            <v>0</v>
          </cell>
          <cell r="D601">
            <v>0</v>
          </cell>
        </row>
        <row r="602">
          <cell r="A602" t="str">
            <v/>
          </cell>
          <cell r="B602" t="str">
            <v/>
          </cell>
          <cell r="C602">
            <v>0</v>
          </cell>
          <cell r="D602">
            <v>0</v>
          </cell>
        </row>
        <row r="603">
          <cell r="A603" t="str">
            <v/>
          </cell>
          <cell r="B603" t="str">
            <v/>
          </cell>
          <cell r="C603">
            <v>0</v>
          </cell>
          <cell r="D603">
            <v>0</v>
          </cell>
        </row>
        <row r="604">
          <cell r="A604" t="str">
            <v/>
          </cell>
          <cell r="B604" t="str">
            <v/>
          </cell>
          <cell r="C604">
            <v>0</v>
          </cell>
          <cell r="D604">
            <v>0</v>
          </cell>
        </row>
        <row r="605">
          <cell r="A605" t="str">
            <v/>
          </cell>
          <cell r="B605" t="str">
            <v/>
          </cell>
          <cell r="C605">
            <v>0</v>
          </cell>
          <cell r="D605">
            <v>0</v>
          </cell>
        </row>
        <row r="606">
          <cell r="A606" t="str">
            <v/>
          </cell>
          <cell r="B606" t="str">
            <v/>
          </cell>
          <cell r="C606">
            <v>0</v>
          </cell>
          <cell r="D606">
            <v>0</v>
          </cell>
        </row>
        <row r="607">
          <cell r="A607" t="str">
            <v/>
          </cell>
          <cell r="B607" t="str">
            <v/>
          </cell>
          <cell r="C607">
            <v>0</v>
          </cell>
          <cell r="D607">
            <v>0</v>
          </cell>
        </row>
        <row r="608">
          <cell r="A608" t="str">
            <v/>
          </cell>
          <cell r="B608" t="str">
            <v/>
          </cell>
          <cell r="C608">
            <v>0</v>
          </cell>
          <cell r="D608">
            <v>0</v>
          </cell>
        </row>
        <row r="609">
          <cell r="A609" t="str">
            <v/>
          </cell>
          <cell r="B609" t="str">
            <v/>
          </cell>
          <cell r="C609">
            <v>0</v>
          </cell>
          <cell r="D609">
            <v>0</v>
          </cell>
        </row>
        <row r="610">
          <cell r="A610" t="str">
            <v/>
          </cell>
          <cell r="B610" t="str">
            <v/>
          </cell>
          <cell r="C610">
            <v>0</v>
          </cell>
          <cell r="D610">
            <v>0</v>
          </cell>
        </row>
        <row r="611">
          <cell r="A611" t="str">
            <v/>
          </cell>
          <cell r="B611" t="str">
            <v/>
          </cell>
          <cell r="C611">
            <v>0</v>
          </cell>
          <cell r="D611">
            <v>0</v>
          </cell>
        </row>
        <row r="612">
          <cell r="A612" t="str">
            <v/>
          </cell>
          <cell r="B612" t="str">
            <v/>
          </cell>
          <cell r="C612">
            <v>0</v>
          </cell>
          <cell r="D612">
            <v>0</v>
          </cell>
        </row>
        <row r="613">
          <cell r="A613" t="str">
            <v/>
          </cell>
          <cell r="B613" t="str">
            <v/>
          </cell>
          <cell r="C613">
            <v>0</v>
          </cell>
          <cell r="D613">
            <v>0</v>
          </cell>
        </row>
        <row r="614">
          <cell r="A614" t="str">
            <v/>
          </cell>
          <cell r="B614" t="str">
            <v/>
          </cell>
          <cell r="C614">
            <v>0</v>
          </cell>
          <cell r="D614">
            <v>0</v>
          </cell>
        </row>
        <row r="615">
          <cell r="A615" t="str">
            <v/>
          </cell>
          <cell r="B615" t="str">
            <v/>
          </cell>
          <cell r="C615">
            <v>0</v>
          </cell>
          <cell r="D615">
            <v>0</v>
          </cell>
        </row>
        <row r="616">
          <cell r="A616" t="str">
            <v/>
          </cell>
          <cell r="B616" t="str">
            <v/>
          </cell>
          <cell r="C616">
            <v>0</v>
          </cell>
          <cell r="D616">
            <v>0</v>
          </cell>
        </row>
        <row r="617">
          <cell r="A617" t="str">
            <v/>
          </cell>
          <cell r="B617" t="str">
            <v/>
          </cell>
          <cell r="C617">
            <v>0</v>
          </cell>
          <cell r="D617">
            <v>0</v>
          </cell>
        </row>
        <row r="618">
          <cell r="A618" t="str">
            <v/>
          </cell>
          <cell r="B618" t="str">
            <v/>
          </cell>
          <cell r="C618">
            <v>0</v>
          </cell>
          <cell r="D618">
            <v>0</v>
          </cell>
        </row>
        <row r="619">
          <cell r="A619" t="str">
            <v/>
          </cell>
          <cell r="B619" t="str">
            <v/>
          </cell>
          <cell r="C619">
            <v>0</v>
          </cell>
          <cell r="D619">
            <v>0</v>
          </cell>
        </row>
        <row r="620">
          <cell r="A620" t="str">
            <v/>
          </cell>
          <cell r="B620" t="str">
            <v/>
          </cell>
          <cell r="C620">
            <v>0</v>
          </cell>
          <cell r="D620">
            <v>0</v>
          </cell>
        </row>
        <row r="621">
          <cell r="A621" t="str">
            <v/>
          </cell>
          <cell r="B621" t="str">
            <v/>
          </cell>
          <cell r="C621">
            <v>0</v>
          </cell>
          <cell r="D621">
            <v>0</v>
          </cell>
        </row>
        <row r="622">
          <cell r="A622" t="str">
            <v/>
          </cell>
          <cell r="B622" t="str">
            <v/>
          </cell>
          <cell r="C622">
            <v>0</v>
          </cell>
          <cell r="D622">
            <v>0</v>
          </cell>
        </row>
        <row r="623">
          <cell r="A623" t="str">
            <v/>
          </cell>
          <cell r="B623" t="str">
            <v/>
          </cell>
          <cell r="C623">
            <v>0</v>
          </cell>
          <cell r="D623">
            <v>0</v>
          </cell>
        </row>
        <row r="624">
          <cell r="A624" t="str">
            <v/>
          </cell>
          <cell r="B624" t="str">
            <v/>
          </cell>
          <cell r="C624">
            <v>0</v>
          </cell>
          <cell r="D624">
            <v>0</v>
          </cell>
        </row>
        <row r="625">
          <cell r="A625" t="str">
            <v/>
          </cell>
          <cell r="B625" t="str">
            <v/>
          </cell>
          <cell r="C625">
            <v>0</v>
          </cell>
          <cell r="D625">
            <v>0</v>
          </cell>
        </row>
        <row r="626">
          <cell r="A626" t="str">
            <v/>
          </cell>
          <cell r="B626" t="str">
            <v/>
          </cell>
          <cell r="C626">
            <v>0</v>
          </cell>
          <cell r="D626">
            <v>0</v>
          </cell>
        </row>
        <row r="627">
          <cell r="A627" t="str">
            <v/>
          </cell>
          <cell r="B627" t="str">
            <v/>
          </cell>
          <cell r="C627">
            <v>0</v>
          </cell>
          <cell r="D627">
            <v>0</v>
          </cell>
        </row>
        <row r="628">
          <cell r="A628" t="str">
            <v/>
          </cell>
          <cell r="B628" t="str">
            <v/>
          </cell>
          <cell r="C628">
            <v>0</v>
          </cell>
          <cell r="D628">
            <v>0</v>
          </cell>
        </row>
        <row r="629">
          <cell r="A629" t="str">
            <v/>
          </cell>
          <cell r="B629" t="str">
            <v/>
          </cell>
          <cell r="C629">
            <v>0</v>
          </cell>
          <cell r="D629">
            <v>0</v>
          </cell>
        </row>
        <row r="630">
          <cell r="A630" t="str">
            <v/>
          </cell>
          <cell r="B630" t="str">
            <v/>
          </cell>
          <cell r="C630">
            <v>0</v>
          </cell>
          <cell r="D630">
            <v>0</v>
          </cell>
        </row>
        <row r="631">
          <cell r="A631" t="str">
            <v/>
          </cell>
          <cell r="B631" t="str">
            <v/>
          </cell>
          <cell r="C631">
            <v>0</v>
          </cell>
          <cell r="D631">
            <v>0</v>
          </cell>
        </row>
        <row r="632">
          <cell r="A632" t="str">
            <v/>
          </cell>
          <cell r="B632" t="str">
            <v/>
          </cell>
          <cell r="C632">
            <v>0</v>
          </cell>
          <cell r="D632">
            <v>0</v>
          </cell>
        </row>
        <row r="633">
          <cell r="A633" t="str">
            <v/>
          </cell>
          <cell r="B633" t="str">
            <v/>
          </cell>
          <cell r="C633">
            <v>0</v>
          </cell>
          <cell r="D633">
            <v>0</v>
          </cell>
        </row>
        <row r="634">
          <cell r="A634" t="str">
            <v/>
          </cell>
          <cell r="B634" t="str">
            <v/>
          </cell>
          <cell r="C634">
            <v>0</v>
          </cell>
          <cell r="D634">
            <v>0</v>
          </cell>
        </row>
        <row r="635">
          <cell r="A635" t="str">
            <v/>
          </cell>
          <cell r="B635" t="str">
            <v/>
          </cell>
          <cell r="C635">
            <v>0</v>
          </cell>
          <cell r="D635">
            <v>0</v>
          </cell>
        </row>
        <row r="636">
          <cell r="A636" t="str">
            <v/>
          </cell>
          <cell r="B636" t="str">
            <v/>
          </cell>
          <cell r="C636">
            <v>0</v>
          </cell>
          <cell r="D636">
            <v>0</v>
          </cell>
        </row>
        <row r="637">
          <cell r="A637" t="str">
            <v/>
          </cell>
          <cell r="B637" t="str">
            <v/>
          </cell>
          <cell r="C637">
            <v>0</v>
          </cell>
          <cell r="D637">
            <v>0</v>
          </cell>
        </row>
        <row r="638">
          <cell r="A638" t="str">
            <v/>
          </cell>
          <cell r="B638" t="str">
            <v/>
          </cell>
          <cell r="C638">
            <v>0</v>
          </cell>
          <cell r="D638">
            <v>0</v>
          </cell>
        </row>
        <row r="639">
          <cell r="A639" t="str">
            <v/>
          </cell>
          <cell r="B639" t="str">
            <v/>
          </cell>
          <cell r="C639">
            <v>0</v>
          </cell>
          <cell r="D639">
            <v>0</v>
          </cell>
        </row>
        <row r="640">
          <cell r="A640" t="str">
            <v/>
          </cell>
          <cell r="B640" t="str">
            <v/>
          </cell>
          <cell r="C640">
            <v>0</v>
          </cell>
          <cell r="D640">
            <v>0</v>
          </cell>
        </row>
        <row r="641">
          <cell r="A641" t="str">
            <v/>
          </cell>
          <cell r="B641" t="str">
            <v/>
          </cell>
          <cell r="C641">
            <v>0</v>
          </cell>
          <cell r="D641">
            <v>0</v>
          </cell>
        </row>
        <row r="642">
          <cell r="A642" t="str">
            <v/>
          </cell>
          <cell r="B642" t="str">
            <v/>
          </cell>
          <cell r="C642">
            <v>0</v>
          </cell>
          <cell r="D642">
            <v>0</v>
          </cell>
        </row>
        <row r="643">
          <cell r="A643" t="str">
            <v/>
          </cell>
          <cell r="B643" t="str">
            <v/>
          </cell>
          <cell r="C643">
            <v>0</v>
          </cell>
          <cell r="D643">
            <v>0</v>
          </cell>
        </row>
        <row r="644">
          <cell r="A644" t="str">
            <v/>
          </cell>
          <cell r="B644" t="str">
            <v/>
          </cell>
          <cell r="C644">
            <v>0</v>
          </cell>
          <cell r="D644">
            <v>0</v>
          </cell>
        </row>
        <row r="645">
          <cell r="A645" t="str">
            <v/>
          </cell>
          <cell r="B645" t="str">
            <v/>
          </cell>
          <cell r="C645">
            <v>0</v>
          </cell>
          <cell r="D645">
            <v>0</v>
          </cell>
        </row>
        <row r="646">
          <cell r="A646" t="str">
            <v/>
          </cell>
          <cell r="B646" t="str">
            <v/>
          </cell>
          <cell r="C646">
            <v>0</v>
          </cell>
          <cell r="D646">
            <v>0</v>
          </cell>
        </row>
        <row r="647">
          <cell r="A647" t="str">
            <v/>
          </cell>
          <cell r="B647" t="str">
            <v/>
          </cell>
          <cell r="C647">
            <v>0</v>
          </cell>
          <cell r="D647">
            <v>0</v>
          </cell>
        </row>
        <row r="648">
          <cell r="A648" t="str">
            <v/>
          </cell>
          <cell r="B648" t="str">
            <v/>
          </cell>
          <cell r="C648">
            <v>0</v>
          </cell>
          <cell r="D648">
            <v>0</v>
          </cell>
        </row>
        <row r="649">
          <cell r="A649" t="str">
            <v/>
          </cell>
          <cell r="B649" t="str">
            <v/>
          </cell>
          <cell r="C649">
            <v>0</v>
          </cell>
          <cell r="D649">
            <v>0</v>
          </cell>
        </row>
        <row r="650">
          <cell r="A650" t="str">
            <v/>
          </cell>
          <cell r="B650" t="str">
            <v/>
          </cell>
          <cell r="C650">
            <v>0</v>
          </cell>
          <cell r="D650">
            <v>0</v>
          </cell>
        </row>
        <row r="651">
          <cell r="A651" t="str">
            <v/>
          </cell>
          <cell r="B651" t="str">
            <v/>
          </cell>
          <cell r="C651">
            <v>0</v>
          </cell>
          <cell r="D651">
            <v>0</v>
          </cell>
        </row>
        <row r="652">
          <cell r="A652" t="str">
            <v/>
          </cell>
          <cell r="B652" t="str">
            <v/>
          </cell>
          <cell r="C652">
            <v>0</v>
          </cell>
          <cell r="D652">
            <v>0</v>
          </cell>
        </row>
        <row r="653">
          <cell r="A653" t="str">
            <v/>
          </cell>
          <cell r="B653" t="str">
            <v/>
          </cell>
          <cell r="C653">
            <v>0</v>
          </cell>
          <cell r="D653">
            <v>0</v>
          </cell>
        </row>
        <row r="654">
          <cell r="A654" t="str">
            <v/>
          </cell>
          <cell r="B654" t="str">
            <v/>
          </cell>
          <cell r="C654">
            <v>0</v>
          </cell>
          <cell r="D654">
            <v>0</v>
          </cell>
        </row>
        <row r="655">
          <cell r="A655" t="str">
            <v/>
          </cell>
          <cell r="B655" t="str">
            <v/>
          </cell>
          <cell r="C655">
            <v>0</v>
          </cell>
          <cell r="D655">
            <v>0</v>
          </cell>
        </row>
        <row r="656">
          <cell r="A656" t="str">
            <v/>
          </cell>
          <cell r="B656" t="str">
            <v/>
          </cell>
          <cell r="C656">
            <v>0</v>
          </cell>
          <cell r="D656">
            <v>0</v>
          </cell>
        </row>
        <row r="657">
          <cell r="A657" t="str">
            <v/>
          </cell>
          <cell r="B657" t="str">
            <v/>
          </cell>
          <cell r="C657">
            <v>0</v>
          </cell>
          <cell r="D657">
            <v>0</v>
          </cell>
        </row>
        <row r="658">
          <cell r="A658" t="str">
            <v/>
          </cell>
          <cell r="B658" t="str">
            <v/>
          </cell>
          <cell r="C658">
            <v>0</v>
          </cell>
          <cell r="D658">
            <v>0</v>
          </cell>
        </row>
        <row r="659">
          <cell r="A659" t="str">
            <v/>
          </cell>
          <cell r="B659" t="str">
            <v/>
          </cell>
          <cell r="C659">
            <v>0</v>
          </cell>
          <cell r="D659">
            <v>0</v>
          </cell>
        </row>
        <row r="660">
          <cell r="A660" t="str">
            <v/>
          </cell>
          <cell r="B660" t="str">
            <v/>
          </cell>
          <cell r="C660">
            <v>0</v>
          </cell>
          <cell r="D660">
            <v>0</v>
          </cell>
        </row>
        <row r="661">
          <cell r="A661" t="str">
            <v/>
          </cell>
          <cell r="B661" t="str">
            <v/>
          </cell>
          <cell r="C661">
            <v>0</v>
          </cell>
          <cell r="D661">
            <v>0</v>
          </cell>
        </row>
        <row r="662">
          <cell r="A662" t="str">
            <v/>
          </cell>
          <cell r="B662" t="str">
            <v/>
          </cell>
          <cell r="C662">
            <v>0</v>
          </cell>
          <cell r="D662">
            <v>0</v>
          </cell>
        </row>
        <row r="663">
          <cell r="A663" t="str">
            <v/>
          </cell>
          <cell r="B663" t="str">
            <v/>
          </cell>
          <cell r="C663">
            <v>0</v>
          </cell>
          <cell r="D663">
            <v>0</v>
          </cell>
        </row>
        <row r="664">
          <cell r="A664" t="str">
            <v/>
          </cell>
          <cell r="B664" t="str">
            <v/>
          </cell>
          <cell r="C664">
            <v>0</v>
          </cell>
          <cell r="D664">
            <v>0</v>
          </cell>
        </row>
        <row r="665">
          <cell r="A665" t="str">
            <v/>
          </cell>
          <cell r="B665" t="str">
            <v/>
          </cell>
          <cell r="C665">
            <v>0</v>
          </cell>
          <cell r="D665">
            <v>0</v>
          </cell>
        </row>
        <row r="666">
          <cell r="A666" t="str">
            <v/>
          </cell>
          <cell r="B666" t="str">
            <v/>
          </cell>
          <cell r="C666">
            <v>0</v>
          </cell>
          <cell r="D666">
            <v>0</v>
          </cell>
        </row>
        <row r="667">
          <cell r="A667" t="str">
            <v/>
          </cell>
          <cell r="B667" t="str">
            <v/>
          </cell>
          <cell r="C667">
            <v>0</v>
          </cell>
          <cell r="D667">
            <v>0</v>
          </cell>
        </row>
        <row r="668">
          <cell r="A668" t="str">
            <v/>
          </cell>
          <cell r="B668" t="str">
            <v/>
          </cell>
          <cell r="C668">
            <v>0</v>
          </cell>
          <cell r="D668">
            <v>0</v>
          </cell>
        </row>
        <row r="669">
          <cell r="A669" t="str">
            <v/>
          </cell>
          <cell r="B669" t="str">
            <v/>
          </cell>
          <cell r="C669">
            <v>0</v>
          </cell>
          <cell r="D669">
            <v>0</v>
          </cell>
        </row>
        <row r="670">
          <cell r="A670" t="str">
            <v/>
          </cell>
          <cell r="B670" t="str">
            <v/>
          </cell>
          <cell r="C670">
            <v>0</v>
          </cell>
          <cell r="D670">
            <v>0</v>
          </cell>
        </row>
        <row r="671">
          <cell r="A671" t="str">
            <v/>
          </cell>
          <cell r="B671" t="str">
            <v/>
          </cell>
          <cell r="C671">
            <v>0</v>
          </cell>
          <cell r="D671">
            <v>0</v>
          </cell>
        </row>
        <row r="672">
          <cell r="A672" t="str">
            <v/>
          </cell>
          <cell r="B672" t="str">
            <v/>
          </cell>
          <cell r="C672">
            <v>0</v>
          </cell>
          <cell r="D672">
            <v>0</v>
          </cell>
        </row>
        <row r="673">
          <cell r="A673" t="str">
            <v/>
          </cell>
          <cell r="B673" t="str">
            <v/>
          </cell>
          <cell r="C673">
            <v>0</v>
          </cell>
          <cell r="D673">
            <v>0</v>
          </cell>
        </row>
        <row r="674">
          <cell r="A674" t="str">
            <v/>
          </cell>
          <cell r="B674" t="str">
            <v/>
          </cell>
          <cell r="C674">
            <v>0</v>
          </cell>
          <cell r="D674">
            <v>0</v>
          </cell>
        </row>
        <row r="675">
          <cell r="A675" t="str">
            <v/>
          </cell>
          <cell r="B675" t="str">
            <v/>
          </cell>
          <cell r="C675">
            <v>0</v>
          </cell>
          <cell r="D675">
            <v>0</v>
          </cell>
        </row>
        <row r="676">
          <cell r="A676" t="str">
            <v/>
          </cell>
          <cell r="B676" t="str">
            <v/>
          </cell>
          <cell r="C676">
            <v>0</v>
          </cell>
          <cell r="D676">
            <v>0</v>
          </cell>
        </row>
        <row r="677">
          <cell r="A677" t="str">
            <v/>
          </cell>
          <cell r="B677" t="str">
            <v/>
          </cell>
          <cell r="C677">
            <v>0</v>
          </cell>
          <cell r="D677">
            <v>0</v>
          </cell>
        </row>
        <row r="678">
          <cell r="A678" t="str">
            <v/>
          </cell>
          <cell r="B678" t="str">
            <v/>
          </cell>
          <cell r="C678">
            <v>0</v>
          </cell>
          <cell r="D678">
            <v>0</v>
          </cell>
        </row>
        <row r="679">
          <cell r="A679" t="str">
            <v/>
          </cell>
          <cell r="B679" t="str">
            <v/>
          </cell>
          <cell r="C679">
            <v>0</v>
          </cell>
          <cell r="D679">
            <v>0</v>
          </cell>
        </row>
        <row r="680">
          <cell r="A680" t="str">
            <v/>
          </cell>
          <cell r="B680" t="str">
            <v/>
          </cell>
          <cell r="C680">
            <v>0</v>
          </cell>
          <cell r="D680">
            <v>0</v>
          </cell>
        </row>
        <row r="681">
          <cell r="A681" t="str">
            <v/>
          </cell>
          <cell r="B681" t="str">
            <v/>
          </cell>
          <cell r="C681">
            <v>0</v>
          </cell>
          <cell r="D681">
            <v>0</v>
          </cell>
        </row>
        <row r="682">
          <cell r="A682" t="str">
            <v/>
          </cell>
          <cell r="B682" t="str">
            <v/>
          </cell>
          <cell r="C682">
            <v>0</v>
          </cell>
          <cell r="D682">
            <v>0</v>
          </cell>
        </row>
        <row r="683">
          <cell r="A683" t="str">
            <v/>
          </cell>
          <cell r="B683" t="str">
            <v/>
          </cell>
          <cell r="C683">
            <v>0</v>
          </cell>
          <cell r="D683">
            <v>0</v>
          </cell>
        </row>
        <row r="684">
          <cell r="A684" t="str">
            <v/>
          </cell>
          <cell r="B684" t="str">
            <v/>
          </cell>
          <cell r="C684">
            <v>0</v>
          </cell>
          <cell r="D684">
            <v>0</v>
          </cell>
        </row>
        <row r="685">
          <cell r="A685" t="str">
            <v/>
          </cell>
          <cell r="B685" t="str">
            <v/>
          </cell>
          <cell r="C685">
            <v>0</v>
          </cell>
          <cell r="D685">
            <v>0</v>
          </cell>
        </row>
        <row r="686">
          <cell r="A686" t="str">
            <v/>
          </cell>
          <cell r="B686" t="str">
            <v/>
          </cell>
          <cell r="C686">
            <v>0</v>
          </cell>
          <cell r="D686">
            <v>0</v>
          </cell>
        </row>
        <row r="687">
          <cell r="A687" t="str">
            <v/>
          </cell>
          <cell r="B687" t="str">
            <v/>
          </cell>
          <cell r="C687">
            <v>0</v>
          </cell>
          <cell r="D687">
            <v>0</v>
          </cell>
        </row>
        <row r="688">
          <cell r="A688" t="str">
            <v/>
          </cell>
          <cell r="B688" t="str">
            <v/>
          </cell>
          <cell r="C688">
            <v>0</v>
          </cell>
          <cell r="D688">
            <v>0</v>
          </cell>
        </row>
        <row r="689">
          <cell r="A689" t="str">
            <v/>
          </cell>
          <cell r="B689" t="str">
            <v/>
          </cell>
          <cell r="C689">
            <v>0</v>
          </cell>
          <cell r="D689">
            <v>0</v>
          </cell>
        </row>
        <row r="690">
          <cell r="A690" t="str">
            <v/>
          </cell>
          <cell r="B690" t="str">
            <v/>
          </cell>
          <cell r="C690">
            <v>0</v>
          </cell>
          <cell r="D690">
            <v>0</v>
          </cell>
        </row>
        <row r="691">
          <cell r="A691" t="str">
            <v/>
          </cell>
          <cell r="B691" t="str">
            <v/>
          </cell>
          <cell r="C691">
            <v>0</v>
          </cell>
          <cell r="D691">
            <v>0</v>
          </cell>
        </row>
        <row r="692">
          <cell r="A692" t="str">
            <v/>
          </cell>
          <cell r="B692" t="str">
            <v/>
          </cell>
          <cell r="C692">
            <v>0</v>
          </cell>
          <cell r="D692">
            <v>0</v>
          </cell>
        </row>
        <row r="693">
          <cell r="A693" t="str">
            <v/>
          </cell>
          <cell r="B693" t="str">
            <v/>
          </cell>
          <cell r="C693">
            <v>0</v>
          </cell>
          <cell r="D693">
            <v>0</v>
          </cell>
        </row>
        <row r="694">
          <cell r="A694" t="str">
            <v/>
          </cell>
          <cell r="B694" t="str">
            <v/>
          </cell>
          <cell r="C694">
            <v>0</v>
          </cell>
          <cell r="D694">
            <v>0</v>
          </cell>
        </row>
        <row r="695">
          <cell r="A695" t="str">
            <v/>
          </cell>
          <cell r="B695" t="str">
            <v/>
          </cell>
          <cell r="C695">
            <v>0</v>
          </cell>
          <cell r="D695">
            <v>0</v>
          </cell>
        </row>
        <row r="696">
          <cell r="A696" t="str">
            <v/>
          </cell>
          <cell r="B696" t="str">
            <v/>
          </cell>
          <cell r="C696">
            <v>0</v>
          </cell>
          <cell r="D696">
            <v>0</v>
          </cell>
        </row>
        <row r="697">
          <cell r="A697" t="str">
            <v/>
          </cell>
          <cell r="B697" t="str">
            <v/>
          </cell>
          <cell r="C697">
            <v>0</v>
          </cell>
          <cell r="D697">
            <v>0</v>
          </cell>
        </row>
        <row r="698">
          <cell r="A698" t="str">
            <v/>
          </cell>
          <cell r="B698" t="str">
            <v/>
          </cell>
          <cell r="C698">
            <v>0</v>
          </cell>
          <cell r="D698">
            <v>0</v>
          </cell>
        </row>
        <row r="699">
          <cell r="A699" t="str">
            <v/>
          </cell>
          <cell r="B699" t="str">
            <v/>
          </cell>
          <cell r="C699">
            <v>0</v>
          </cell>
          <cell r="D699">
            <v>0</v>
          </cell>
        </row>
        <row r="700">
          <cell r="A700" t="str">
            <v/>
          </cell>
          <cell r="B700" t="str">
            <v/>
          </cell>
          <cell r="C700">
            <v>0</v>
          </cell>
          <cell r="D700">
            <v>0</v>
          </cell>
        </row>
        <row r="701">
          <cell r="A701" t="str">
            <v/>
          </cell>
          <cell r="B701" t="str">
            <v/>
          </cell>
          <cell r="C701">
            <v>0</v>
          </cell>
          <cell r="D701">
            <v>0</v>
          </cell>
        </row>
        <row r="702">
          <cell r="A702" t="str">
            <v/>
          </cell>
          <cell r="B702" t="str">
            <v/>
          </cell>
          <cell r="C702">
            <v>0</v>
          </cell>
          <cell r="D702">
            <v>0</v>
          </cell>
        </row>
        <row r="703">
          <cell r="A703" t="str">
            <v/>
          </cell>
          <cell r="B703" t="str">
            <v/>
          </cell>
          <cell r="C703">
            <v>0</v>
          </cell>
          <cell r="D703">
            <v>0</v>
          </cell>
        </row>
        <row r="704">
          <cell r="A704" t="str">
            <v/>
          </cell>
          <cell r="B704" t="str">
            <v/>
          </cell>
          <cell r="C704">
            <v>0</v>
          </cell>
          <cell r="D704">
            <v>0</v>
          </cell>
        </row>
        <row r="705">
          <cell r="A705" t="str">
            <v/>
          </cell>
          <cell r="B705" t="str">
            <v/>
          </cell>
          <cell r="C705">
            <v>0</v>
          </cell>
          <cell r="D705">
            <v>0</v>
          </cell>
        </row>
        <row r="706">
          <cell r="A706" t="str">
            <v/>
          </cell>
          <cell r="B706" t="str">
            <v/>
          </cell>
          <cell r="C706">
            <v>0</v>
          </cell>
          <cell r="D706">
            <v>0</v>
          </cell>
        </row>
        <row r="707">
          <cell r="A707" t="str">
            <v/>
          </cell>
          <cell r="B707" t="str">
            <v/>
          </cell>
          <cell r="C707">
            <v>0</v>
          </cell>
          <cell r="D707">
            <v>0</v>
          </cell>
        </row>
        <row r="708">
          <cell r="A708" t="str">
            <v/>
          </cell>
          <cell r="B708" t="str">
            <v/>
          </cell>
          <cell r="C708">
            <v>0</v>
          </cell>
          <cell r="D708">
            <v>0</v>
          </cell>
        </row>
        <row r="709">
          <cell r="A709" t="str">
            <v/>
          </cell>
          <cell r="B709" t="str">
            <v/>
          </cell>
          <cell r="C709">
            <v>0</v>
          </cell>
          <cell r="D709">
            <v>0</v>
          </cell>
        </row>
        <row r="710">
          <cell r="A710" t="str">
            <v/>
          </cell>
          <cell r="B710" t="str">
            <v/>
          </cell>
          <cell r="C710">
            <v>0</v>
          </cell>
          <cell r="D710">
            <v>0</v>
          </cell>
        </row>
        <row r="711">
          <cell r="A711" t="str">
            <v/>
          </cell>
          <cell r="B711" t="str">
            <v/>
          </cell>
          <cell r="C711">
            <v>0</v>
          </cell>
          <cell r="D711">
            <v>0</v>
          </cell>
        </row>
        <row r="712">
          <cell r="A712" t="str">
            <v/>
          </cell>
          <cell r="B712" t="str">
            <v/>
          </cell>
          <cell r="C712">
            <v>0</v>
          </cell>
          <cell r="D712">
            <v>0</v>
          </cell>
        </row>
        <row r="713">
          <cell r="A713" t="str">
            <v/>
          </cell>
          <cell r="B713" t="str">
            <v/>
          </cell>
          <cell r="C713">
            <v>0</v>
          </cell>
          <cell r="D713">
            <v>0</v>
          </cell>
        </row>
        <row r="714">
          <cell r="A714" t="str">
            <v/>
          </cell>
          <cell r="B714" t="str">
            <v/>
          </cell>
          <cell r="C714">
            <v>0</v>
          </cell>
          <cell r="D714">
            <v>0</v>
          </cell>
        </row>
        <row r="715">
          <cell r="A715" t="str">
            <v/>
          </cell>
          <cell r="B715" t="str">
            <v/>
          </cell>
          <cell r="C715">
            <v>0</v>
          </cell>
          <cell r="D715">
            <v>0</v>
          </cell>
        </row>
        <row r="716">
          <cell r="A716" t="str">
            <v/>
          </cell>
          <cell r="B716" t="str">
            <v/>
          </cell>
          <cell r="C716">
            <v>0</v>
          </cell>
          <cell r="D716">
            <v>0</v>
          </cell>
        </row>
        <row r="717">
          <cell r="A717" t="str">
            <v/>
          </cell>
          <cell r="B717" t="str">
            <v/>
          </cell>
          <cell r="C717">
            <v>0</v>
          </cell>
          <cell r="D717">
            <v>0</v>
          </cell>
        </row>
        <row r="718">
          <cell r="A718" t="str">
            <v/>
          </cell>
          <cell r="B718" t="str">
            <v/>
          </cell>
          <cell r="C718">
            <v>0</v>
          </cell>
          <cell r="D718">
            <v>0</v>
          </cell>
        </row>
        <row r="719">
          <cell r="A719" t="str">
            <v/>
          </cell>
          <cell r="B719" t="str">
            <v/>
          </cell>
          <cell r="C719">
            <v>0</v>
          </cell>
          <cell r="D719">
            <v>0</v>
          </cell>
        </row>
        <row r="720">
          <cell r="A720" t="str">
            <v/>
          </cell>
          <cell r="B720" t="str">
            <v/>
          </cell>
          <cell r="C720">
            <v>0</v>
          </cell>
          <cell r="D720">
            <v>0</v>
          </cell>
        </row>
        <row r="721">
          <cell r="A721" t="str">
            <v/>
          </cell>
          <cell r="B721" t="str">
            <v/>
          </cell>
          <cell r="C721">
            <v>0</v>
          </cell>
          <cell r="D721">
            <v>0</v>
          </cell>
        </row>
        <row r="722">
          <cell r="A722" t="str">
            <v/>
          </cell>
          <cell r="B722" t="str">
            <v/>
          </cell>
          <cell r="C722">
            <v>0</v>
          </cell>
          <cell r="D722">
            <v>0</v>
          </cell>
        </row>
        <row r="723">
          <cell r="A723" t="str">
            <v/>
          </cell>
          <cell r="B723" t="str">
            <v/>
          </cell>
          <cell r="C723">
            <v>0</v>
          </cell>
          <cell r="D723">
            <v>0</v>
          </cell>
        </row>
        <row r="724">
          <cell r="A724" t="str">
            <v/>
          </cell>
          <cell r="B724" t="str">
            <v/>
          </cell>
          <cell r="C724">
            <v>0</v>
          </cell>
          <cell r="D724">
            <v>0</v>
          </cell>
        </row>
        <row r="725">
          <cell r="A725" t="str">
            <v/>
          </cell>
          <cell r="B725" t="str">
            <v/>
          </cell>
          <cell r="C725">
            <v>0</v>
          </cell>
          <cell r="D725">
            <v>0</v>
          </cell>
        </row>
        <row r="726">
          <cell r="A726" t="str">
            <v/>
          </cell>
          <cell r="B726" t="str">
            <v/>
          </cell>
          <cell r="C726">
            <v>0</v>
          </cell>
          <cell r="D726">
            <v>0</v>
          </cell>
        </row>
        <row r="727">
          <cell r="A727" t="str">
            <v/>
          </cell>
          <cell r="B727" t="str">
            <v/>
          </cell>
          <cell r="C727">
            <v>0</v>
          </cell>
          <cell r="D727">
            <v>0</v>
          </cell>
        </row>
        <row r="728">
          <cell r="A728" t="str">
            <v/>
          </cell>
          <cell r="B728" t="str">
            <v/>
          </cell>
          <cell r="C728">
            <v>0</v>
          </cell>
          <cell r="D728">
            <v>0</v>
          </cell>
        </row>
        <row r="729">
          <cell r="A729" t="str">
            <v/>
          </cell>
          <cell r="B729" t="str">
            <v/>
          </cell>
          <cell r="C729">
            <v>0</v>
          </cell>
          <cell r="D729">
            <v>0</v>
          </cell>
        </row>
        <row r="730">
          <cell r="A730" t="str">
            <v/>
          </cell>
          <cell r="B730" t="str">
            <v/>
          </cell>
          <cell r="C730">
            <v>0</v>
          </cell>
          <cell r="D730">
            <v>0</v>
          </cell>
        </row>
        <row r="731">
          <cell r="A731" t="str">
            <v/>
          </cell>
          <cell r="B731" t="str">
            <v/>
          </cell>
          <cell r="C731">
            <v>0</v>
          </cell>
          <cell r="D731">
            <v>0</v>
          </cell>
        </row>
        <row r="732">
          <cell r="A732" t="str">
            <v/>
          </cell>
          <cell r="B732" t="str">
            <v/>
          </cell>
          <cell r="C732">
            <v>0</v>
          </cell>
          <cell r="D732">
            <v>0</v>
          </cell>
        </row>
        <row r="733">
          <cell r="A733" t="str">
            <v/>
          </cell>
          <cell r="B733" t="str">
            <v/>
          </cell>
          <cell r="C733">
            <v>0</v>
          </cell>
          <cell r="D733">
            <v>0</v>
          </cell>
        </row>
        <row r="734">
          <cell r="A734" t="str">
            <v/>
          </cell>
          <cell r="B734" t="str">
            <v/>
          </cell>
          <cell r="C734">
            <v>0</v>
          </cell>
          <cell r="D734">
            <v>0</v>
          </cell>
        </row>
        <row r="735">
          <cell r="A735" t="str">
            <v/>
          </cell>
          <cell r="B735" t="str">
            <v/>
          </cell>
          <cell r="C735">
            <v>0</v>
          </cell>
          <cell r="D735">
            <v>0</v>
          </cell>
        </row>
        <row r="736">
          <cell r="A736" t="str">
            <v/>
          </cell>
          <cell r="B736" t="str">
            <v/>
          </cell>
          <cell r="C736">
            <v>0</v>
          </cell>
          <cell r="D736">
            <v>0</v>
          </cell>
        </row>
        <row r="737">
          <cell r="A737" t="str">
            <v/>
          </cell>
          <cell r="B737" t="str">
            <v/>
          </cell>
          <cell r="C737">
            <v>0</v>
          </cell>
          <cell r="D737">
            <v>0</v>
          </cell>
        </row>
        <row r="738">
          <cell r="A738" t="str">
            <v/>
          </cell>
          <cell r="B738" t="str">
            <v/>
          </cell>
          <cell r="C738">
            <v>0</v>
          </cell>
          <cell r="D738">
            <v>0</v>
          </cell>
        </row>
        <row r="739">
          <cell r="A739" t="str">
            <v/>
          </cell>
          <cell r="B739" t="str">
            <v/>
          </cell>
          <cell r="C739">
            <v>0</v>
          </cell>
          <cell r="D739">
            <v>0</v>
          </cell>
        </row>
        <row r="740">
          <cell r="A740" t="str">
            <v/>
          </cell>
          <cell r="B740" t="str">
            <v/>
          </cell>
          <cell r="C740">
            <v>0</v>
          </cell>
          <cell r="D740">
            <v>0</v>
          </cell>
        </row>
        <row r="741">
          <cell r="A741" t="str">
            <v/>
          </cell>
          <cell r="B741" t="str">
            <v/>
          </cell>
          <cell r="C741">
            <v>0</v>
          </cell>
          <cell r="D741">
            <v>0</v>
          </cell>
        </row>
        <row r="742">
          <cell r="A742" t="str">
            <v/>
          </cell>
          <cell r="B742" t="str">
            <v/>
          </cell>
          <cell r="C742">
            <v>0</v>
          </cell>
          <cell r="D742">
            <v>0</v>
          </cell>
        </row>
        <row r="743">
          <cell r="A743" t="str">
            <v/>
          </cell>
          <cell r="B743" t="str">
            <v/>
          </cell>
          <cell r="C743">
            <v>0</v>
          </cell>
          <cell r="D743">
            <v>0</v>
          </cell>
        </row>
        <row r="744">
          <cell r="A744" t="str">
            <v/>
          </cell>
          <cell r="B744" t="str">
            <v/>
          </cell>
          <cell r="C744">
            <v>0</v>
          </cell>
          <cell r="D744">
            <v>0</v>
          </cell>
        </row>
        <row r="745">
          <cell r="A745" t="str">
            <v/>
          </cell>
          <cell r="B745" t="str">
            <v/>
          </cell>
          <cell r="C745">
            <v>0</v>
          </cell>
          <cell r="D745">
            <v>0</v>
          </cell>
        </row>
        <row r="746">
          <cell r="A746" t="str">
            <v/>
          </cell>
          <cell r="B746" t="str">
            <v/>
          </cell>
          <cell r="C746">
            <v>0</v>
          </cell>
          <cell r="D746">
            <v>0</v>
          </cell>
        </row>
        <row r="747">
          <cell r="A747" t="str">
            <v/>
          </cell>
          <cell r="B747" t="str">
            <v/>
          </cell>
          <cell r="C747">
            <v>0</v>
          </cell>
          <cell r="D747">
            <v>0</v>
          </cell>
        </row>
        <row r="748">
          <cell r="A748" t="str">
            <v/>
          </cell>
          <cell r="B748" t="str">
            <v/>
          </cell>
          <cell r="C748">
            <v>0</v>
          </cell>
          <cell r="D748">
            <v>0</v>
          </cell>
        </row>
        <row r="749">
          <cell r="A749" t="str">
            <v/>
          </cell>
          <cell r="B749" t="str">
            <v/>
          </cell>
          <cell r="C749">
            <v>0</v>
          </cell>
          <cell r="D749">
            <v>0</v>
          </cell>
        </row>
        <row r="750">
          <cell r="A750" t="str">
            <v/>
          </cell>
          <cell r="B750" t="str">
            <v/>
          </cell>
          <cell r="C750">
            <v>0</v>
          </cell>
          <cell r="D750">
            <v>0</v>
          </cell>
        </row>
        <row r="751">
          <cell r="A751" t="str">
            <v/>
          </cell>
          <cell r="B751" t="str">
            <v/>
          </cell>
          <cell r="C751">
            <v>0</v>
          </cell>
          <cell r="D751">
            <v>0</v>
          </cell>
        </row>
        <row r="752">
          <cell r="A752" t="str">
            <v/>
          </cell>
          <cell r="B752" t="str">
            <v/>
          </cell>
          <cell r="C752">
            <v>0</v>
          </cell>
          <cell r="D752">
            <v>0</v>
          </cell>
        </row>
        <row r="753">
          <cell r="A753" t="str">
            <v/>
          </cell>
          <cell r="B753" t="str">
            <v/>
          </cell>
          <cell r="C753">
            <v>0</v>
          </cell>
          <cell r="D753">
            <v>0</v>
          </cell>
        </row>
        <row r="754">
          <cell r="A754" t="str">
            <v/>
          </cell>
          <cell r="B754" t="str">
            <v/>
          </cell>
          <cell r="C754">
            <v>0</v>
          </cell>
          <cell r="D754">
            <v>0</v>
          </cell>
        </row>
        <row r="755">
          <cell r="A755" t="str">
            <v/>
          </cell>
          <cell r="B755" t="str">
            <v/>
          </cell>
          <cell r="C755">
            <v>0</v>
          </cell>
          <cell r="D755">
            <v>0</v>
          </cell>
        </row>
        <row r="756">
          <cell r="A756" t="str">
            <v/>
          </cell>
          <cell r="B756" t="str">
            <v/>
          </cell>
          <cell r="C756">
            <v>0</v>
          </cell>
          <cell r="D756">
            <v>0</v>
          </cell>
        </row>
        <row r="757">
          <cell r="A757" t="str">
            <v/>
          </cell>
          <cell r="B757" t="str">
            <v/>
          </cell>
          <cell r="C757">
            <v>0</v>
          </cell>
          <cell r="D757">
            <v>0</v>
          </cell>
        </row>
        <row r="758">
          <cell r="A758" t="str">
            <v/>
          </cell>
          <cell r="B758" t="str">
            <v/>
          </cell>
          <cell r="C758">
            <v>0</v>
          </cell>
          <cell r="D758">
            <v>0</v>
          </cell>
        </row>
        <row r="759">
          <cell r="A759" t="str">
            <v/>
          </cell>
          <cell r="B759" t="str">
            <v/>
          </cell>
          <cell r="C759">
            <v>0</v>
          </cell>
          <cell r="D759">
            <v>0</v>
          </cell>
        </row>
        <row r="760">
          <cell r="A760" t="str">
            <v/>
          </cell>
          <cell r="B760" t="str">
            <v/>
          </cell>
          <cell r="C760">
            <v>0</v>
          </cell>
          <cell r="D760">
            <v>0</v>
          </cell>
        </row>
        <row r="761">
          <cell r="A761" t="str">
            <v/>
          </cell>
          <cell r="B761" t="str">
            <v/>
          </cell>
          <cell r="C761">
            <v>0</v>
          </cell>
          <cell r="D761">
            <v>0</v>
          </cell>
        </row>
        <row r="762">
          <cell r="A762" t="str">
            <v/>
          </cell>
          <cell r="B762" t="str">
            <v/>
          </cell>
          <cell r="C762">
            <v>0</v>
          </cell>
          <cell r="D762">
            <v>0</v>
          </cell>
        </row>
        <row r="763">
          <cell r="A763" t="str">
            <v/>
          </cell>
          <cell r="B763" t="str">
            <v/>
          </cell>
          <cell r="C763">
            <v>0</v>
          </cell>
          <cell r="D763">
            <v>0</v>
          </cell>
        </row>
        <row r="764">
          <cell r="A764" t="str">
            <v/>
          </cell>
          <cell r="B764" t="str">
            <v/>
          </cell>
          <cell r="C764">
            <v>0</v>
          </cell>
          <cell r="D764">
            <v>0</v>
          </cell>
        </row>
        <row r="765">
          <cell r="A765" t="str">
            <v/>
          </cell>
          <cell r="B765" t="str">
            <v/>
          </cell>
          <cell r="C765">
            <v>0</v>
          </cell>
          <cell r="D765">
            <v>0</v>
          </cell>
        </row>
        <row r="766">
          <cell r="A766" t="str">
            <v/>
          </cell>
          <cell r="B766" t="str">
            <v/>
          </cell>
          <cell r="C766">
            <v>0</v>
          </cell>
          <cell r="D766">
            <v>0</v>
          </cell>
        </row>
        <row r="767">
          <cell r="A767" t="str">
            <v/>
          </cell>
          <cell r="B767" t="str">
            <v/>
          </cell>
          <cell r="C767">
            <v>0</v>
          </cell>
          <cell r="D767">
            <v>0</v>
          </cell>
        </row>
        <row r="768">
          <cell r="A768" t="str">
            <v/>
          </cell>
          <cell r="B768" t="str">
            <v/>
          </cell>
          <cell r="C768">
            <v>0</v>
          </cell>
          <cell r="D768">
            <v>0</v>
          </cell>
        </row>
        <row r="769">
          <cell r="A769" t="str">
            <v/>
          </cell>
          <cell r="B769" t="str">
            <v/>
          </cell>
          <cell r="C769">
            <v>0</v>
          </cell>
          <cell r="D769">
            <v>0</v>
          </cell>
        </row>
        <row r="770">
          <cell r="A770" t="str">
            <v/>
          </cell>
          <cell r="B770" t="str">
            <v/>
          </cell>
          <cell r="C770">
            <v>0</v>
          </cell>
          <cell r="D770">
            <v>0</v>
          </cell>
        </row>
        <row r="771">
          <cell r="A771" t="str">
            <v/>
          </cell>
          <cell r="B771" t="str">
            <v/>
          </cell>
          <cell r="C771">
            <v>0</v>
          </cell>
          <cell r="D771">
            <v>0</v>
          </cell>
        </row>
        <row r="772">
          <cell r="A772" t="str">
            <v/>
          </cell>
          <cell r="B772" t="str">
            <v/>
          </cell>
          <cell r="C772">
            <v>0</v>
          </cell>
          <cell r="D772">
            <v>0</v>
          </cell>
        </row>
        <row r="773">
          <cell r="A773" t="str">
            <v/>
          </cell>
          <cell r="B773" t="str">
            <v/>
          </cell>
          <cell r="C773">
            <v>0</v>
          </cell>
          <cell r="D773">
            <v>0</v>
          </cell>
        </row>
        <row r="774">
          <cell r="A774" t="str">
            <v/>
          </cell>
          <cell r="B774" t="str">
            <v/>
          </cell>
          <cell r="C774">
            <v>0</v>
          </cell>
          <cell r="D774">
            <v>0</v>
          </cell>
        </row>
        <row r="775">
          <cell r="A775" t="str">
            <v/>
          </cell>
          <cell r="B775" t="str">
            <v/>
          </cell>
          <cell r="C775">
            <v>0</v>
          </cell>
          <cell r="D775">
            <v>0</v>
          </cell>
        </row>
        <row r="776">
          <cell r="A776" t="str">
            <v/>
          </cell>
          <cell r="B776" t="str">
            <v/>
          </cell>
          <cell r="C776">
            <v>0</v>
          </cell>
          <cell r="D776">
            <v>0</v>
          </cell>
        </row>
        <row r="777">
          <cell r="A777" t="str">
            <v/>
          </cell>
          <cell r="B777" t="str">
            <v/>
          </cell>
          <cell r="C777">
            <v>0</v>
          </cell>
          <cell r="D777">
            <v>0</v>
          </cell>
        </row>
        <row r="778">
          <cell r="A778" t="str">
            <v/>
          </cell>
          <cell r="B778" t="str">
            <v/>
          </cell>
          <cell r="C778">
            <v>0</v>
          </cell>
          <cell r="D778">
            <v>0</v>
          </cell>
        </row>
        <row r="779">
          <cell r="A779" t="str">
            <v/>
          </cell>
          <cell r="B779" t="str">
            <v/>
          </cell>
          <cell r="C779">
            <v>0</v>
          </cell>
          <cell r="D779">
            <v>0</v>
          </cell>
        </row>
        <row r="780">
          <cell r="A780" t="str">
            <v/>
          </cell>
          <cell r="B780" t="str">
            <v/>
          </cell>
          <cell r="C780">
            <v>0</v>
          </cell>
          <cell r="D780">
            <v>0</v>
          </cell>
        </row>
        <row r="781">
          <cell r="A781" t="str">
            <v/>
          </cell>
          <cell r="B781" t="str">
            <v/>
          </cell>
          <cell r="C781">
            <v>0</v>
          </cell>
          <cell r="D781">
            <v>0</v>
          </cell>
        </row>
        <row r="782">
          <cell r="A782" t="str">
            <v/>
          </cell>
          <cell r="B782" t="str">
            <v/>
          </cell>
          <cell r="C782">
            <v>0</v>
          </cell>
          <cell r="D782">
            <v>0</v>
          </cell>
        </row>
        <row r="783">
          <cell r="A783" t="str">
            <v/>
          </cell>
          <cell r="B783" t="str">
            <v/>
          </cell>
          <cell r="C783">
            <v>0</v>
          </cell>
          <cell r="D783">
            <v>0</v>
          </cell>
        </row>
        <row r="784">
          <cell r="A784" t="str">
            <v/>
          </cell>
          <cell r="B784" t="str">
            <v/>
          </cell>
          <cell r="C784">
            <v>0</v>
          </cell>
          <cell r="D784">
            <v>0</v>
          </cell>
        </row>
        <row r="785">
          <cell r="A785" t="str">
            <v/>
          </cell>
          <cell r="B785" t="str">
            <v/>
          </cell>
          <cell r="C785">
            <v>0</v>
          </cell>
          <cell r="D785">
            <v>0</v>
          </cell>
        </row>
        <row r="786">
          <cell r="A786" t="str">
            <v/>
          </cell>
          <cell r="B786" t="str">
            <v/>
          </cell>
          <cell r="C786">
            <v>0</v>
          </cell>
          <cell r="D786">
            <v>0</v>
          </cell>
        </row>
        <row r="787">
          <cell r="A787" t="str">
            <v/>
          </cell>
          <cell r="B787" t="str">
            <v/>
          </cell>
          <cell r="C787">
            <v>0</v>
          </cell>
          <cell r="D787">
            <v>0</v>
          </cell>
        </row>
        <row r="788">
          <cell r="A788" t="str">
            <v/>
          </cell>
          <cell r="B788" t="str">
            <v/>
          </cell>
          <cell r="C788">
            <v>0</v>
          </cell>
          <cell r="D788">
            <v>0</v>
          </cell>
        </row>
        <row r="789">
          <cell r="A789" t="str">
            <v/>
          </cell>
          <cell r="B789" t="str">
            <v/>
          </cell>
          <cell r="C789">
            <v>0</v>
          </cell>
          <cell r="D789">
            <v>0</v>
          </cell>
        </row>
        <row r="790">
          <cell r="A790" t="str">
            <v/>
          </cell>
          <cell r="B790" t="str">
            <v/>
          </cell>
          <cell r="C790">
            <v>0</v>
          </cell>
          <cell r="D790">
            <v>0</v>
          </cell>
        </row>
        <row r="791">
          <cell r="A791" t="str">
            <v/>
          </cell>
          <cell r="B791" t="str">
            <v/>
          </cell>
          <cell r="C791">
            <v>0</v>
          </cell>
          <cell r="D791">
            <v>0</v>
          </cell>
        </row>
        <row r="792">
          <cell r="A792" t="str">
            <v/>
          </cell>
          <cell r="B792" t="str">
            <v/>
          </cell>
          <cell r="C792">
            <v>0</v>
          </cell>
          <cell r="D792">
            <v>0</v>
          </cell>
        </row>
        <row r="793">
          <cell r="A793" t="str">
            <v/>
          </cell>
          <cell r="B793" t="str">
            <v/>
          </cell>
          <cell r="C793">
            <v>0</v>
          </cell>
          <cell r="D793">
            <v>0</v>
          </cell>
        </row>
        <row r="794">
          <cell r="A794" t="str">
            <v/>
          </cell>
          <cell r="B794" t="str">
            <v/>
          </cell>
          <cell r="C794">
            <v>0</v>
          </cell>
          <cell r="D794">
            <v>0</v>
          </cell>
        </row>
        <row r="795">
          <cell r="A795" t="str">
            <v/>
          </cell>
          <cell r="B795" t="str">
            <v/>
          </cell>
          <cell r="C795">
            <v>0</v>
          </cell>
          <cell r="D795">
            <v>0</v>
          </cell>
        </row>
        <row r="796">
          <cell r="A796" t="str">
            <v/>
          </cell>
          <cell r="B796" t="str">
            <v/>
          </cell>
          <cell r="C796">
            <v>0</v>
          </cell>
          <cell r="D796">
            <v>0</v>
          </cell>
        </row>
        <row r="797">
          <cell r="A797" t="str">
            <v/>
          </cell>
          <cell r="B797" t="str">
            <v/>
          </cell>
          <cell r="C797">
            <v>0</v>
          </cell>
          <cell r="D797">
            <v>0</v>
          </cell>
        </row>
        <row r="798">
          <cell r="A798" t="str">
            <v/>
          </cell>
          <cell r="B798" t="str">
            <v/>
          </cell>
          <cell r="C798">
            <v>0</v>
          </cell>
          <cell r="D798">
            <v>0</v>
          </cell>
        </row>
        <row r="799">
          <cell r="A799" t="str">
            <v/>
          </cell>
          <cell r="B799" t="str">
            <v/>
          </cell>
          <cell r="C799">
            <v>0</v>
          </cell>
          <cell r="D799">
            <v>0</v>
          </cell>
        </row>
        <row r="800">
          <cell r="A800" t="str">
            <v/>
          </cell>
          <cell r="B800" t="str">
            <v/>
          </cell>
          <cell r="C800">
            <v>0</v>
          </cell>
          <cell r="D800">
            <v>0</v>
          </cell>
        </row>
        <row r="801">
          <cell r="A801" t="str">
            <v/>
          </cell>
          <cell r="B801" t="str">
            <v/>
          </cell>
          <cell r="C801">
            <v>0</v>
          </cell>
          <cell r="D801">
            <v>0</v>
          </cell>
        </row>
        <row r="802">
          <cell r="A802" t="str">
            <v/>
          </cell>
          <cell r="B802" t="str">
            <v/>
          </cell>
          <cell r="C802">
            <v>0</v>
          </cell>
          <cell r="D802">
            <v>0</v>
          </cell>
        </row>
        <row r="803">
          <cell r="A803" t="str">
            <v/>
          </cell>
          <cell r="B803" t="str">
            <v/>
          </cell>
          <cell r="C803">
            <v>0</v>
          </cell>
          <cell r="D803">
            <v>0</v>
          </cell>
        </row>
        <row r="804">
          <cell r="A804" t="str">
            <v/>
          </cell>
          <cell r="B804" t="str">
            <v/>
          </cell>
          <cell r="C804">
            <v>0</v>
          </cell>
          <cell r="D804">
            <v>0</v>
          </cell>
        </row>
        <row r="805">
          <cell r="A805" t="str">
            <v/>
          </cell>
          <cell r="B805" t="str">
            <v/>
          </cell>
          <cell r="C805">
            <v>0</v>
          </cell>
          <cell r="D805">
            <v>0</v>
          </cell>
        </row>
        <row r="806">
          <cell r="A806" t="str">
            <v/>
          </cell>
          <cell r="B806" t="str">
            <v/>
          </cell>
          <cell r="C806">
            <v>0</v>
          </cell>
          <cell r="D806">
            <v>0</v>
          </cell>
        </row>
        <row r="807">
          <cell r="A807" t="str">
            <v/>
          </cell>
          <cell r="B807" t="str">
            <v/>
          </cell>
          <cell r="C807">
            <v>0</v>
          </cell>
          <cell r="D807">
            <v>0</v>
          </cell>
        </row>
        <row r="808">
          <cell r="A808" t="str">
            <v/>
          </cell>
          <cell r="B808" t="str">
            <v/>
          </cell>
          <cell r="C808">
            <v>0</v>
          </cell>
          <cell r="D808">
            <v>0</v>
          </cell>
        </row>
        <row r="809">
          <cell r="A809" t="str">
            <v/>
          </cell>
          <cell r="B809" t="str">
            <v/>
          </cell>
          <cell r="C809">
            <v>0</v>
          </cell>
          <cell r="D809">
            <v>0</v>
          </cell>
        </row>
        <row r="810">
          <cell r="A810" t="str">
            <v/>
          </cell>
          <cell r="B810" t="str">
            <v/>
          </cell>
          <cell r="C810">
            <v>0</v>
          </cell>
          <cell r="D810">
            <v>0</v>
          </cell>
        </row>
        <row r="811">
          <cell r="A811" t="str">
            <v/>
          </cell>
          <cell r="B811" t="str">
            <v/>
          </cell>
          <cell r="C811">
            <v>0</v>
          </cell>
          <cell r="D811">
            <v>0</v>
          </cell>
        </row>
        <row r="812">
          <cell r="A812" t="str">
            <v/>
          </cell>
          <cell r="B812" t="str">
            <v/>
          </cell>
          <cell r="C812">
            <v>0</v>
          </cell>
          <cell r="D812">
            <v>0</v>
          </cell>
        </row>
        <row r="813">
          <cell r="A813" t="str">
            <v/>
          </cell>
          <cell r="B813" t="str">
            <v/>
          </cell>
          <cell r="C813">
            <v>0</v>
          </cell>
          <cell r="D813">
            <v>0</v>
          </cell>
        </row>
        <row r="814">
          <cell r="A814" t="str">
            <v/>
          </cell>
          <cell r="B814" t="str">
            <v/>
          </cell>
          <cell r="C814">
            <v>0</v>
          </cell>
          <cell r="D814">
            <v>0</v>
          </cell>
        </row>
        <row r="815">
          <cell r="A815" t="str">
            <v/>
          </cell>
          <cell r="B815" t="str">
            <v/>
          </cell>
          <cell r="C815">
            <v>0</v>
          </cell>
          <cell r="D815">
            <v>0</v>
          </cell>
        </row>
        <row r="816">
          <cell r="A816" t="str">
            <v/>
          </cell>
          <cell r="B816" t="str">
            <v/>
          </cell>
          <cell r="C816">
            <v>0</v>
          </cell>
          <cell r="D816">
            <v>0</v>
          </cell>
        </row>
        <row r="817">
          <cell r="A817" t="str">
            <v/>
          </cell>
          <cell r="B817" t="str">
            <v/>
          </cell>
          <cell r="C817">
            <v>0</v>
          </cell>
          <cell r="D817">
            <v>0</v>
          </cell>
        </row>
        <row r="818">
          <cell r="A818" t="str">
            <v/>
          </cell>
          <cell r="B818" t="str">
            <v/>
          </cell>
          <cell r="C818">
            <v>0</v>
          </cell>
          <cell r="D818">
            <v>0</v>
          </cell>
        </row>
        <row r="819">
          <cell r="A819" t="str">
            <v/>
          </cell>
          <cell r="B819" t="str">
            <v/>
          </cell>
          <cell r="C819">
            <v>0</v>
          </cell>
          <cell r="D819">
            <v>0</v>
          </cell>
        </row>
        <row r="820">
          <cell r="A820" t="str">
            <v/>
          </cell>
          <cell r="B820" t="str">
            <v/>
          </cell>
          <cell r="C820">
            <v>0</v>
          </cell>
          <cell r="D820">
            <v>0</v>
          </cell>
        </row>
        <row r="821">
          <cell r="A821" t="str">
            <v/>
          </cell>
          <cell r="B821" t="str">
            <v/>
          </cell>
          <cell r="C821">
            <v>0</v>
          </cell>
          <cell r="D821">
            <v>0</v>
          </cell>
        </row>
        <row r="822">
          <cell r="A822" t="str">
            <v/>
          </cell>
          <cell r="B822" t="str">
            <v/>
          </cell>
          <cell r="C822">
            <v>0</v>
          </cell>
          <cell r="D822">
            <v>0</v>
          </cell>
        </row>
        <row r="823">
          <cell r="A823" t="str">
            <v/>
          </cell>
          <cell r="B823" t="str">
            <v/>
          </cell>
          <cell r="C823">
            <v>0</v>
          </cell>
          <cell r="D823">
            <v>0</v>
          </cell>
        </row>
        <row r="824">
          <cell r="A824" t="str">
            <v/>
          </cell>
          <cell r="B824" t="str">
            <v/>
          </cell>
          <cell r="C824">
            <v>0</v>
          </cell>
          <cell r="D824">
            <v>0</v>
          </cell>
        </row>
        <row r="825">
          <cell r="A825" t="str">
            <v/>
          </cell>
          <cell r="B825" t="str">
            <v/>
          </cell>
          <cell r="C825">
            <v>0</v>
          </cell>
          <cell r="D825">
            <v>0</v>
          </cell>
        </row>
        <row r="826">
          <cell r="A826" t="str">
            <v/>
          </cell>
          <cell r="B826" t="str">
            <v/>
          </cell>
          <cell r="C826">
            <v>0</v>
          </cell>
          <cell r="D826">
            <v>0</v>
          </cell>
        </row>
        <row r="827">
          <cell r="A827" t="str">
            <v/>
          </cell>
          <cell r="B827" t="str">
            <v/>
          </cell>
          <cell r="C827">
            <v>0</v>
          </cell>
          <cell r="D827">
            <v>0</v>
          </cell>
        </row>
        <row r="828">
          <cell r="A828" t="str">
            <v/>
          </cell>
          <cell r="B828" t="str">
            <v/>
          </cell>
          <cell r="C828">
            <v>0</v>
          </cell>
          <cell r="D828">
            <v>0</v>
          </cell>
        </row>
        <row r="829">
          <cell r="A829" t="str">
            <v/>
          </cell>
          <cell r="B829" t="str">
            <v/>
          </cell>
          <cell r="C829">
            <v>0</v>
          </cell>
          <cell r="D829">
            <v>0</v>
          </cell>
        </row>
        <row r="830">
          <cell r="A830" t="str">
            <v/>
          </cell>
          <cell r="B830" t="str">
            <v/>
          </cell>
          <cell r="C830">
            <v>0</v>
          </cell>
          <cell r="D830">
            <v>0</v>
          </cell>
        </row>
        <row r="831">
          <cell r="A831" t="str">
            <v/>
          </cell>
          <cell r="B831" t="str">
            <v/>
          </cell>
          <cell r="C831">
            <v>0</v>
          </cell>
          <cell r="D831">
            <v>0</v>
          </cell>
        </row>
        <row r="832">
          <cell r="A832" t="str">
            <v/>
          </cell>
          <cell r="B832" t="str">
            <v/>
          </cell>
          <cell r="C832">
            <v>0</v>
          </cell>
          <cell r="D832">
            <v>0</v>
          </cell>
        </row>
        <row r="833">
          <cell r="A833" t="str">
            <v/>
          </cell>
          <cell r="B833" t="str">
            <v/>
          </cell>
          <cell r="C833">
            <v>0</v>
          </cell>
          <cell r="D833">
            <v>0</v>
          </cell>
        </row>
        <row r="834">
          <cell r="A834" t="str">
            <v/>
          </cell>
          <cell r="B834" t="str">
            <v/>
          </cell>
          <cell r="C834">
            <v>0</v>
          </cell>
          <cell r="D834">
            <v>0</v>
          </cell>
        </row>
        <row r="835">
          <cell r="A835" t="str">
            <v/>
          </cell>
          <cell r="B835" t="str">
            <v/>
          </cell>
          <cell r="C835">
            <v>0</v>
          </cell>
          <cell r="D835">
            <v>0</v>
          </cell>
        </row>
        <row r="836">
          <cell r="A836" t="str">
            <v/>
          </cell>
          <cell r="B836" t="str">
            <v/>
          </cell>
          <cell r="C836">
            <v>0</v>
          </cell>
          <cell r="D836">
            <v>0</v>
          </cell>
        </row>
        <row r="837">
          <cell r="A837" t="str">
            <v/>
          </cell>
          <cell r="B837" t="str">
            <v/>
          </cell>
          <cell r="C837">
            <v>0</v>
          </cell>
          <cell r="D837">
            <v>0</v>
          </cell>
        </row>
        <row r="838">
          <cell r="A838" t="str">
            <v/>
          </cell>
          <cell r="B838" t="str">
            <v/>
          </cell>
          <cell r="C838">
            <v>0</v>
          </cell>
          <cell r="D838">
            <v>0</v>
          </cell>
        </row>
        <row r="839">
          <cell r="A839" t="str">
            <v/>
          </cell>
          <cell r="B839" t="str">
            <v/>
          </cell>
          <cell r="C839">
            <v>0</v>
          </cell>
          <cell r="D839">
            <v>0</v>
          </cell>
        </row>
        <row r="840">
          <cell r="A840" t="str">
            <v/>
          </cell>
          <cell r="B840" t="str">
            <v/>
          </cell>
          <cell r="C840">
            <v>0</v>
          </cell>
          <cell r="D840">
            <v>0</v>
          </cell>
        </row>
        <row r="841">
          <cell r="A841" t="str">
            <v/>
          </cell>
          <cell r="B841" t="str">
            <v/>
          </cell>
          <cell r="C841">
            <v>0</v>
          </cell>
          <cell r="D841">
            <v>0</v>
          </cell>
        </row>
        <row r="842">
          <cell r="A842" t="str">
            <v/>
          </cell>
          <cell r="B842" t="str">
            <v/>
          </cell>
          <cell r="C842">
            <v>0</v>
          </cell>
          <cell r="D842">
            <v>0</v>
          </cell>
        </row>
        <row r="843">
          <cell r="A843" t="str">
            <v/>
          </cell>
          <cell r="B843" t="str">
            <v/>
          </cell>
          <cell r="C843">
            <v>0</v>
          </cell>
          <cell r="D843">
            <v>0</v>
          </cell>
        </row>
        <row r="844">
          <cell r="A844" t="str">
            <v/>
          </cell>
          <cell r="B844" t="str">
            <v/>
          </cell>
          <cell r="C844">
            <v>0</v>
          </cell>
          <cell r="D844">
            <v>0</v>
          </cell>
        </row>
        <row r="845">
          <cell r="A845" t="str">
            <v/>
          </cell>
          <cell r="B845" t="str">
            <v/>
          </cell>
          <cell r="C845">
            <v>0</v>
          </cell>
          <cell r="D845">
            <v>0</v>
          </cell>
        </row>
        <row r="846">
          <cell r="A846" t="str">
            <v/>
          </cell>
          <cell r="B846" t="str">
            <v/>
          </cell>
          <cell r="C846">
            <v>0</v>
          </cell>
          <cell r="D846">
            <v>0</v>
          </cell>
        </row>
        <row r="847">
          <cell r="A847" t="str">
            <v/>
          </cell>
          <cell r="B847" t="str">
            <v/>
          </cell>
          <cell r="C847">
            <v>0</v>
          </cell>
          <cell r="D847">
            <v>0</v>
          </cell>
        </row>
        <row r="848">
          <cell r="A848" t="str">
            <v/>
          </cell>
          <cell r="B848" t="str">
            <v/>
          </cell>
          <cell r="C848">
            <v>0</v>
          </cell>
          <cell r="D848">
            <v>0</v>
          </cell>
        </row>
        <row r="849">
          <cell r="A849" t="str">
            <v/>
          </cell>
          <cell r="B849" t="str">
            <v/>
          </cell>
          <cell r="C849">
            <v>0</v>
          </cell>
          <cell r="D849">
            <v>0</v>
          </cell>
        </row>
        <row r="850">
          <cell r="A850" t="str">
            <v/>
          </cell>
          <cell r="B850" t="str">
            <v/>
          </cell>
          <cell r="C850">
            <v>0</v>
          </cell>
          <cell r="D850">
            <v>0</v>
          </cell>
        </row>
        <row r="851">
          <cell r="A851" t="str">
            <v/>
          </cell>
          <cell r="B851" t="str">
            <v/>
          </cell>
          <cell r="C851">
            <v>0</v>
          </cell>
          <cell r="D851">
            <v>0</v>
          </cell>
        </row>
        <row r="852">
          <cell r="A852" t="str">
            <v/>
          </cell>
          <cell r="B852" t="str">
            <v/>
          </cell>
          <cell r="C852">
            <v>0</v>
          </cell>
          <cell r="D852">
            <v>0</v>
          </cell>
        </row>
        <row r="853">
          <cell r="A853" t="str">
            <v/>
          </cell>
          <cell r="B853" t="str">
            <v/>
          </cell>
          <cell r="C853">
            <v>0</v>
          </cell>
          <cell r="D853">
            <v>0</v>
          </cell>
        </row>
        <row r="854">
          <cell r="A854" t="str">
            <v/>
          </cell>
          <cell r="B854" t="str">
            <v/>
          </cell>
          <cell r="C854">
            <v>0</v>
          </cell>
          <cell r="D854">
            <v>0</v>
          </cell>
        </row>
        <row r="855">
          <cell r="A855" t="str">
            <v/>
          </cell>
          <cell r="B855" t="str">
            <v/>
          </cell>
          <cell r="C855">
            <v>0</v>
          </cell>
          <cell r="D855">
            <v>0</v>
          </cell>
        </row>
        <row r="856">
          <cell r="A856" t="str">
            <v/>
          </cell>
          <cell r="B856" t="str">
            <v/>
          </cell>
          <cell r="C856">
            <v>0</v>
          </cell>
          <cell r="D856">
            <v>0</v>
          </cell>
        </row>
        <row r="857">
          <cell r="A857" t="str">
            <v/>
          </cell>
          <cell r="B857" t="str">
            <v/>
          </cell>
          <cell r="C857">
            <v>0</v>
          </cell>
          <cell r="D857">
            <v>0</v>
          </cell>
        </row>
        <row r="858">
          <cell r="A858" t="str">
            <v/>
          </cell>
          <cell r="B858" t="str">
            <v/>
          </cell>
          <cell r="C858">
            <v>0</v>
          </cell>
          <cell r="D858">
            <v>0</v>
          </cell>
        </row>
        <row r="859">
          <cell r="A859" t="str">
            <v/>
          </cell>
          <cell r="B859" t="str">
            <v/>
          </cell>
          <cell r="C859">
            <v>0</v>
          </cell>
          <cell r="D859">
            <v>0</v>
          </cell>
        </row>
        <row r="860">
          <cell r="A860" t="str">
            <v/>
          </cell>
          <cell r="B860" t="str">
            <v/>
          </cell>
          <cell r="C860">
            <v>0</v>
          </cell>
          <cell r="D860">
            <v>0</v>
          </cell>
        </row>
        <row r="861">
          <cell r="A861" t="str">
            <v/>
          </cell>
          <cell r="B861" t="str">
            <v/>
          </cell>
          <cell r="C861">
            <v>0</v>
          </cell>
          <cell r="D861">
            <v>0</v>
          </cell>
        </row>
        <row r="862">
          <cell r="A862" t="str">
            <v/>
          </cell>
          <cell r="B862" t="str">
            <v/>
          </cell>
          <cell r="C862">
            <v>0</v>
          </cell>
          <cell r="D862">
            <v>0</v>
          </cell>
        </row>
        <row r="863">
          <cell r="A863" t="str">
            <v/>
          </cell>
          <cell r="B863" t="str">
            <v/>
          </cell>
          <cell r="C863">
            <v>0</v>
          </cell>
          <cell r="D863">
            <v>0</v>
          </cell>
        </row>
        <row r="864">
          <cell r="A864" t="str">
            <v/>
          </cell>
          <cell r="B864" t="str">
            <v/>
          </cell>
          <cell r="C864">
            <v>0</v>
          </cell>
          <cell r="D864">
            <v>0</v>
          </cell>
        </row>
        <row r="865">
          <cell r="A865" t="str">
            <v/>
          </cell>
          <cell r="B865" t="str">
            <v/>
          </cell>
          <cell r="C865">
            <v>0</v>
          </cell>
          <cell r="D865">
            <v>0</v>
          </cell>
        </row>
        <row r="866">
          <cell r="A866" t="str">
            <v/>
          </cell>
          <cell r="B866" t="str">
            <v/>
          </cell>
          <cell r="C866">
            <v>0</v>
          </cell>
          <cell r="D866">
            <v>0</v>
          </cell>
        </row>
        <row r="867">
          <cell r="A867" t="str">
            <v/>
          </cell>
          <cell r="B867" t="str">
            <v/>
          </cell>
          <cell r="C867">
            <v>0</v>
          </cell>
          <cell r="D867">
            <v>0</v>
          </cell>
        </row>
        <row r="868">
          <cell r="A868" t="str">
            <v/>
          </cell>
          <cell r="B868" t="str">
            <v/>
          </cell>
          <cell r="C868">
            <v>0</v>
          </cell>
          <cell r="D868">
            <v>0</v>
          </cell>
        </row>
        <row r="869">
          <cell r="A869" t="str">
            <v/>
          </cell>
          <cell r="B869" t="str">
            <v/>
          </cell>
          <cell r="C869">
            <v>0</v>
          </cell>
          <cell r="D869">
            <v>0</v>
          </cell>
        </row>
        <row r="870">
          <cell r="A870" t="str">
            <v/>
          </cell>
          <cell r="B870" t="str">
            <v/>
          </cell>
          <cell r="C870">
            <v>0</v>
          </cell>
          <cell r="D870">
            <v>0</v>
          </cell>
        </row>
        <row r="871">
          <cell r="A871" t="str">
            <v/>
          </cell>
          <cell r="B871" t="str">
            <v/>
          </cell>
          <cell r="C871">
            <v>0</v>
          </cell>
          <cell r="D871">
            <v>0</v>
          </cell>
        </row>
        <row r="872">
          <cell r="A872" t="str">
            <v/>
          </cell>
          <cell r="B872" t="str">
            <v/>
          </cell>
          <cell r="C872">
            <v>0</v>
          </cell>
          <cell r="D872">
            <v>0</v>
          </cell>
        </row>
        <row r="873">
          <cell r="A873" t="str">
            <v/>
          </cell>
          <cell r="B873" t="str">
            <v/>
          </cell>
          <cell r="C873">
            <v>0</v>
          </cell>
          <cell r="D873">
            <v>0</v>
          </cell>
        </row>
        <row r="874">
          <cell r="A874" t="str">
            <v/>
          </cell>
          <cell r="B874" t="str">
            <v/>
          </cell>
          <cell r="C874">
            <v>0</v>
          </cell>
          <cell r="D874">
            <v>0</v>
          </cell>
        </row>
        <row r="875">
          <cell r="A875" t="str">
            <v/>
          </cell>
          <cell r="B875" t="str">
            <v/>
          </cell>
          <cell r="C875">
            <v>0</v>
          </cell>
          <cell r="D875">
            <v>0</v>
          </cell>
        </row>
        <row r="876">
          <cell r="A876" t="str">
            <v/>
          </cell>
          <cell r="B876" t="str">
            <v/>
          </cell>
          <cell r="C876">
            <v>0</v>
          </cell>
          <cell r="D876">
            <v>0</v>
          </cell>
        </row>
        <row r="877">
          <cell r="A877" t="str">
            <v/>
          </cell>
          <cell r="B877" t="str">
            <v/>
          </cell>
          <cell r="C877">
            <v>0</v>
          </cell>
          <cell r="D877">
            <v>0</v>
          </cell>
        </row>
        <row r="878">
          <cell r="A878" t="str">
            <v/>
          </cell>
          <cell r="B878" t="str">
            <v/>
          </cell>
          <cell r="C878">
            <v>0</v>
          </cell>
          <cell r="D878">
            <v>0</v>
          </cell>
        </row>
        <row r="879">
          <cell r="A879" t="str">
            <v/>
          </cell>
          <cell r="B879" t="str">
            <v/>
          </cell>
          <cell r="C879">
            <v>0</v>
          </cell>
          <cell r="D879">
            <v>0</v>
          </cell>
        </row>
        <row r="880">
          <cell r="A880" t="str">
            <v/>
          </cell>
          <cell r="B880" t="str">
            <v/>
          </cell>
          <cell r="C880">
            <v>0</v>
          </cell>
          <cell r="D880">
            <v>0</v>
          </cell>
        </row>
        <row r="881">
          <cell r="A881" t="str">
            <v/>
          </cell>
          <cell r="B881" t="str">
            <v/>
          </cell>
          <cell r="C881">
            <v>0</v>
          </cell>
          <cell r="D881">
            <v>0</v>
          </cell>
        </row>
        <row r="882">
          <cell r="A882" t="str">
            <v/>
          </cell>
          <cell r="B882" t="str">
            <v/>
          </cell>
          <cell r="C882">
            <v>0</v>
          </cell>
          <cell r="D882">
            <v>0</v>
          </cell>
        </row>
        <row r="883">
          <cell r="A883" t="str">
            <v/>
          </cell>
          <cell r="B883" t="str">
            <v/>
          </cell>
          <cell r="C883">
            <v>0</v>
          </cell>
          <cell r="D883">
            <v>0</v>
          </cell>
        </row>
        <row r="884">
          <cell r="A884" t="str">
            <v/>
          </cell>
          <cell r="B884" t="str">
            <v/>
          </cell>
          <cell r="C884">
            <v>0</v>
          </cell>
          <cell r="D884">
            <v>0</v>
          </cell>
        </row>
        <row r="885">
          <cell r="A885" t="str">
            <v/>
          </cell>
          <cell r="B885" t="str">
            <v/>
          </cell>
          <cell r="C885">
            <v>0</v>
          </cell>
          <cell r="D885">
            <v>0</v>
          </cell>
        </row>
        <row r="886">
          <cell r="A886" t="str">
            <v/>
          </cell>
          <cell r="B886" t="str">
            <v/>
          </cell>
          <cell r="C886">
            <v>0</v>
          </cell>
          <cell r="D886">
            <v>0</v>
          </cell>
        </row>
        <row r="887">
          <cell r="A887" t="str">
            <v/>
          </cell>
          <cell r="B887" t="str">
            <v/>
          </cell>
          <cell r="C887">
            <v>0</v>
          </cell>
          <cell r="D887">
            <v>0</v>
          </cell>
        </row>
        <row r="888">
          <cell r="A888" t="str">
            <v/>
          </cell>
          <cell r="B888" t="str">
            <v/>
          </cell>
          <cell r="C888">
            <v>0</v>
          </cell>
          <cell r="D888">
            <v>0</v>
          </cell>
        </row>
        <row r="889">
          <cell r="A889" t="str">
            <v/>
          </cell>
          <cell r="B889" t="str">
            <v/>
          </cell>
          <cell r="C889">
            <v>0</v>
          </cell>
          <cell r="D889">
            <v>0</v>
          </cell>
        </row>
        <row r="890">
          <cell r="A890" t="str">
            <v/>
          </cell>
          <cell r="B890" t="str">
            <v/>
          </cell>
          <cell r="C890">
            <v>0</v>
          </cell>
          <cell r="D890">
            <v>0</v>
          </cell>
        </row>
        <row r="891">
          <cell r="A891" t="str">
            <v/>
          </cell>
          <cell r="B891" t="str">
            <v/>
          </cell>
          <cell r="C891">
            <v>0</v>
          </cell>
          <cell r="D891">
            <v>0</v>
          </cell>
        </row>
        <row r="892">
          <cell r="A892" t="str">
            <v/>
          </cell>
          <cell r="B892" t="str">
            <v/>
          </cell>
          <cell r="C892">
            <v>0</v>
          </cell>
          <cell r="D892">
            <v>0</v>
          </cell>
        </row>
        <row r="893">
          <cell r="A893" t="str">
            <v/>
          </cell>
          <cell r="B893" t="str">
            <v/>
          </cell>
          <cell r="C893">
            <v>0</v>
          </cell>
          <cell r="D893">
            <v>0</v>
          </cell>
        </row>
        <row r="894">
          <cell r="A894" t="str">
            <v/>
          </cell>
          <cell r="B894" t="str">
            <v/>
          </cell>
          <cell r="C894">
            <v>0</v>
          </cell>
          <cell r="D894">
            <v>0</v>
          </cell>
        </row>
        <row r="895">
          <cell r="A895" t="str">
            <v/>
          </cell>
          <cell r="B895" t="str">
            <v/>
          </cell>
          <cell r="C895">
            <v>0</v>
          </cell>
          <cell r="D895">
            <v>0</v>
          </cell>
        </row>
        <row r="896">
          <cell r="A896" t="str">
            <v/>
          </cell>
          <cell r="B896" t="str">
            <v/>
          </cell>
          <cell r="C896">
            <v>0</v>
          </cell>
          <cell r="D896">
            <v>0</v>
          </cell>
        </row>
        <row r="897">
          <cell r="A897" t="str">
            <v/>
          </cell>
          <cell r="B897" t="str">
            <v/>
          </cell>
          <cell r="C897">
            <v>0</v>
          </cell>
          <cell r="D897">
            <v>0</v>
          </cell>
        </row>
        <row r="898">
          <cell r="A898" t="str">
            <v/>
          </cell>
          <cell r="B898" t="str">
            <v/>
          </cell>
          <cell r="C898">
            <v>0</v>
          </cell>
          <cell r="D898">
            <v>0</v>
          </cell>
        </row>
        <row r="899">
          <cell r="A899" t="str">
            <v/>
          </cell>
          <cell r="B899" t="str">
            <v/>
          </cell>
          <cell r="C899">
            <v>0</v>
          </cell>
          <cell r="D899">
            <v>0</v>
          </cell>
        </row>
        <row r="900">
          <cell r="A900" t="str">
            <v/>
          </cell>
          <cell r="B900" t="str">
            <v/>
          </cell>
          <cell r="C900">
            <v>0</v>
          </cell>
          <cell r="D900">
            <v>0</v>
          </cell>
        </row>
        <row r="901">
          <cell r="A901" t="str">
            <v/>
          </cell>
          <cell r="B901" t="str">
            <v/>
          </cell>
          <cell r="C901">
            <v>0</v>
          </cell>
          <cell r="D901">
            <v>0</v>
          </cell>
        </row>
        <row r="902">
          <cell r="A902" t="str">
            <v/>
          </cell>
          <cell r="B902" t="str">
            <v/>
          </cell>
          <cell r="C902">
            <v>0</v>
          </cell>
          <cell r="D902">
            <v>0</v>
          </cell>
        </row>
        <row r="903">
          <cell r="A903" t="str">
            <v/>
          </cell>
          <cell r="B903" t="str">
            <v/>
          </cell>
          <cell r="C903">
            <v>0</v>
          </cell>
          <cell r="D903">
            <v>0</v>
          </cell>
        </row>
        <row r="904">
          <cell r="A904" t="str">
            <v/>
          </cell>
          <cell r="B904" t="str">
            <v/>
          </cell>
          <cell r="C904">
            <v>0</v>
          </cell>
          <cell r="D904">
            <v>0</v>
          </cell>
        </row>
        <row r="905">
          <cell r="A905" t="str">
            <v/>
          </cell>
          <cell r="B905" t="str">
            <v/>
          </cell>
          <cell r="C905">
            <v>0</v>
          </cell>
          <cell r="D905">
            <v>0</v>
          </cell>
        </row>
        <row r="906">
          <cell r="A906" t="str">
            <v/>
          </cell>
          <cell r="B906" t="str">
            <v/>
          </cell>
          <cell r="C906">
            <v>0</v>
          </cell>
          <cell r="D906">
            <v>0</v>
          </cell>
        </row>
        <row r="907">
          <cell r="A907" t="str">
            <v/>
          </cell>
          <cell r="B907" t="str">
            <v/>
          </cell>
          <cell r="C907">
            <v>0</v>
          </cell>
          <cell r="D907">
            <v>0</v>
          </cell>
        </row>
        <row r="908">
          <cell r="A908" t="str">
            <v/>
          </cell>
          <cell r="B908" t="str">
            <v/>
          </cell>
          <cell r="C908">
            <v>0</v>
          </cell>
          <cell r="D908">
            <v>0</v>
          </cell>
        </row>
        <row r="909">
          <cell r="A909" t="str">
            <v/>
          </cell>
          <cell r="B909" t="str">
            <v/>
          </cell>
          <cell r="C909">
            <v>0</v>
          </cell>
          <cell r="D909">
            <v>0</v>
          </cell>
        </row>
        <row r="910">
          <cell r="A910" t="str">
            <v/>
          </cell>
          <cell r="B910" t="str">
            <v/>
          </cell>
          <cell r="C910">
            <v>0</v>
          </cell>
          <cell r="D910">
            <v>0</v>
          </cell>
        </row>
        <row r="911">
          <cell r="A911" t="str">
            <v/>
          </cell>
          <cell r="B911" t="str">
            <v/>
          </cell>
          <cell r="C911">
            <v>0</v>
          </cell>
          <cell r="D911">
            <v>0</v>
          </cell>
        </row>
        <row r="912">
          <cell r="A912" t="str">
            <v/>
          </cell>
          <cell r="B912" t="str">
            <v/>
          </cell>
          <cell r="C912">
            <v>0</v>
          </cell>
          <cell r="D912">
            <v>0</v>
          </cell>
        </row>
        <row r="913">
          <cell r="A913" t="str">
            <v/>
          </cell>
          <cell r="B913" t="str">
            <v/>
          </cell>
          <cell r="C913">
            <v>0</v>
          </cell>
          <cell r="D913">
            <v>0</v>
          </cell>
        </row>
        <row r="914">
          <cell r="A914" t="str">
            <v/>
          </cell>
          <cell r="B914" t="str">
            <v/>
          </cell>
          <cell r="C914">
            <v>0</v>
          </cell>
          <cell r="D914">
            <v>0</v>
          </cell>
        </row>
        <row r="915">
          <cell r="A915" t="str">
            <v/>
          </cell>
          <cell r="B915" t="str">
            <v/>
          </cell>
          <cell r="C915">
            <v>0</v>
          </cell>
          <cell r="D915">
            <v>0</v>
          </cell>
        </row>
        <row r="916">
          <cell r="A916" t="str">
            <v/>
          </cell>
          <cell r="B916" t="str">
            <v/>
          </cell>
          <cell r="C916">
            <v>0</v>
          </cell>
          <cell r="D916">
            <v>0</v>
          </cell>
        </row>
        <row r="917">
          <cell r="A917" t="str">
            <v/>
          </cell>
          <cell r="B917" t="str">
            <v/>
          </cell>
          <cell r="C917">
            <v>0</v>
          </cell>
          <cell r="D917">
            <v>0</v>
          </cell>
        </row>
        <row r="918">
          <cell r="A918" t="str">
            <v/>
          </cell>
          <cell r="B918" t="str">
            <v/>
          </cell>
          <cell r="C918">
            <v>0</v>
          </cell>
          <cell r="D918">
            <v>0</v>
          </cell>
        </row>
        <row r="919">
          <cell r="A919" t="str">
            <v/>
          </cell>
          <cell r="B919" t="str">
            <v/>
          </cell>
          <cell r="C919">
            <v>0</v>
          </cell>
          <cell r="D919">
            <v>0</v>
          </cell>
        </row>
        <row r="920">
          <cell r="A920" t="str">
            <v/>
          </cell>
          <cell r="B920" t="str">
            <v/>
          </cell>
          <cell r="C920">
            <v>0</v>
          </cell>
          <cell r="D920">
            <v>0</v>
          </cell>
        </row>
        <row r="921">
          <cell r="A921" t="str">
            <v/>
          </cell>
          <cell r="B921" t="str">
            <v/>
          </cell>
          <cell r="C921">
            <v>0</v>
          </cell>
          <cell r="D921">
            <v>0</v>
          </cell>
        </row>
        <row r="922">
          <cell r="A922" t="str">
            <v/>
          </cell>
          <cell r="B922" t="str">
            <v/>
          </cell>
          <cell r="C922">
            <v>0</v>
          </cell>
          <cell r="D922">
            <v>0</v>
          </cell>
        </row>
        <row r="923">
          <cell r="A923" t="str">
            <v/>
          </cell>
          <cell r="B923" t="str">
            <v/>
          </cell>
          <cell r="C923">
            <v>0</v>
          </cell>
          <cell r="D923">
            <v>0</v>
          </cell>
        </row>
        <row r="924">
          <cell r="A924" t="str">
            <v/>
          </cell>
          <cell r="B924" t="str">
            <v/>
          </cell>
          <cell r="C924">
            <v>0</v>
          </cell>
          <cell r="D924">
            <v>0</v>
          </cell>
        </row>
        <row r="925">
          <cell r="A925" t="str">
            <v/>
          </cell>
          <cell r="B925" t="str">
            <v/>
          </cell>
          <cell r="C925">
            <v>0</v>
          </cell>
          <cell r="D925">
            <v>0</v>
          </cell>
        </row>
        <row r="926">
          <cell r="A926" t="str">
            <v/>
          </cell>
          <cell r="B926" t="str">
            <v/>
          </cell>
          <cell r="C926">
            <v>0</v>
          </cell>
          <cell r="D926">
            <v>0</v>
          </cell>
        </row>
        <row r="927">
          <cell r="A927" t="str">
            <v/>
          </cell>
          <cell r="B927" t="str">
            <v/>
          </cell>
          <cell r="C927">
            <v>0</v>
          </cell>
          <cell r="D927">
            <v>0</v>
          </cell>
        </row>
        <row r="928">
          <cell r="A928" t="str">
            <v/>
          </cell>
          <cell r="B928" t="str">
            <v/>
          </cell>
          <cell r="C928">
            <v>0</v>
          </cell>
          <cell r="D928">
            <v>0</v>
          </cell>
        </row>
        <row r="929">
          <cell r="A929" t="str">
            <v/>
          </cell>
          <cell r="B929" t="str">
            <v/>
          </cell>
          <cell r="C929">
            <v>0</v>
          </cell>
          <cell r="D929">
            <v>0</v>
          </cell>
        </row>
        <row r="930">
          <cell r="A930" t="str">
            <v/>
          </cell>
          <cell r="B930" t="str">
            <v/>
          </cell>
          <cell r="C930">
            <v>0</v>
          </cell>
          <cell r="D930">
            <v>0</v>
          </cell>
        </row>
        <row r="931">
          <cell r="A931" t="str">
            <v/>
          </cell>
          <cell r="B931" t="str">
            <v/>
          </cell>
          <cell r="C931">
            <v>0</v>
          </cell>
          <cell r="D931">
            <v>0</v>
          </cell>
        </row>
        <row r="932">
          <cell r="A932" t="str">
            <v/>
          </cell>
          <cell r="B932" t="str">
            <v/>
          </cell>
          <cell r="C932">
            <v>0</v>
          </cell>
          <cell r="D932">
            <v>0</v>
          </cell>
        </row>
        <row r="933">
          <cell r="A933" t="str">
            <v/>
          </cell>
          <cell r="B933" t="str">
            <v/>
          </cell>
          <cell r="C933">
            <v>0</v>
          </cell>
          <cell r="D933">
            <v>0</v>
          </cell>
        </row>
        <row r="934">
          <cell r="A934" t="str">
            <v/>
          </cell>
          <cell r="B934" t="str">
            <v/>
          </cell>
          <cell r="C934">
            <v>0</v>
          </cell>
          <cell r="D934">
            <v>0</v>
          </cell>
        </row>
        <row r="935">
          <cell r="A935" t="str">
            <v/>
          </cell>
          <cell r="B935" t="str">
            <v/>
          </cell>
          <cell r="C935">
            <v>0</v>
          </cell>
          <cell r="D935">
            <v>0</v>
          </cell>
        </row>
        <row r="936">
          <cell r="A936" t="str">
            <v/>
          </cell>
          <cell r="B936" t="str">
            <v/>
          </cell>
          <cell r="C936">
            <v>0</v>
          </cell>
          <cell r="D936">
            <v>0</v>
          </cell>
        </row>
        <row r="937">
          <cell r="A937" t="str">
            <v/>
          </cell>
          <cell r="B937" t="str">
            <v/>
          </cell>
          <cell r="C937">
            <v>0</v>
          </cell>
          <cell r="D937">
            <v>0</v>
          </cell>
        </row>
        <row r="938">
          <cell r="A938" t="str">
            <v/>
          </cell>
          <cell r="B938" t="str">
            <v/>
          </cell>
          <cell r="C938">
            <v>0</v>
          </cell>
          <cell r="D938">
            <v>0</v>
          </cell>
        </row>
        <row r="939">
          <cell r="A939" t="str">
            <v/>
          </cell>
          <cell r="B939" t="str">
            <v/>
          </cell>
          <cell r="C939">
            <v>0</v>
          </cell>
          <cell r="D939">
            <v>0</v>
          </cell>
        </row>
        <row r="940">
          <cell r="A940" t="str">
            <v/>
          </cell>
          <cell r="B940" t="str">
            <v/>
          </cell>
          <cell r="C940">
            <v>0</v>
          </cell>
          <cell r="D940">
            <v>0</v>
          </cell>
        </row>
        <row r="941">
          <cell r="A941" t="str">
            <v/>
          </cell>
          <cell r="B941" t="str">
            <v/>
          </cell>
          <cell r="C941">
            <v>0</v>
          </cell>
          <cell r="D941">
            <v>0</v>
          </cell>
        </row>
        <row r="942">
          <cell r="A942" t="str">
            <v/>
          </cell>
          <cell r="B942" t="str">
            <v/>
          </cell>
          <cell r="C942">
            <v>0</v>
          </cell>
          <cell r="D942">
            <v>0</v>
          </cell>
        </row>
        <row r="943">
          <cell r="A943" t="str">
            <v/>
          </cell>
          <cell r="B943" t="str">
            <v/>
          </cell>
          <cell r="C943">
            <v>0</v>
          </cell>
          <cell r="D943">
            <v>0</v>
          </cell>
        </row>
        <row r="944">
          <cell r="A944" t="str">
            <v/>
          </cell>
          <cell r="B944" t="str">
            <v/>
          </cell>
          <cell r="C944">
            <v>0</v>
          </cell>
          <cell r="D944">
            <v>0</v>
          </cell>
        </row>
        <row r="945">
          <cell r="A945" t="str">
            <v/>
          </cell>
          <cell r="B945" t="str">
            <v/>
          </cell>
          <cell r="C945">
            <v>0</v>
          </cell>
          <cell r="D945">
            <v>0</v>
          </cell>
        </row>
        <row r="946">
          <cell r="A946" t="str">
            <v/>
          </cell>
          <cell r="B946" t="str">
            <v/>
          </cell>
          <cell r="C946">
            <v>0</v>
          </cell>
          <cell r="D946">
            <v>0</v>
          </cell>
        </row>
        <row r="947">
          <cell r="A947" t="str">
            <v/>
          </cell>
          <cell r="B947" t="str">
            <v/>
          </cell>
          <cell r="C947">
            <v>0</v>
          </cell>
          <cell r="D947">
            <v>0</v>
          </cell>
        </row>
        <row r="948">
          <cell r="A948" t="str">
            <v/>
          </cell>
          <cell r="B948" t="str">
            <v/>
          </cell>
          <cell r="C948">
            <v>0</v>
          </cell>
          <cell r="D948">
            <v>0</v>
          </cell>
        </row>
        <row r="949">
          <cell r="A949" t="str">
            <v/>
          </cell>
          <cell r="B949" t="str">
            <v/>
          </cell>
          <cell r="C949">
            <v>0</v>
          </cell>
          <cell r="D949">
            <v>0</v>
          </cell>
        </row>
        <row r="950">
          <cell r="A950" t="str">
            <v/>
          </cell>
          <cell r="B950" t="str">
            <v/>
          </cell>
          <cell r="C950">
            <v>0</v>
          </cell>
          <cell r="D950">
            <v>0</v>
          </cell>
        </row>
        <row r="951">
          <cell r="A951" t="str">
            <v/>
          </cell>
          <cell r="B951" t="str">
            <v/>
          </cell>
          <cell r="C951">
            <v>0</v>
          </cell>
          <cell r="D951">
            <v>0</v>
          </cell>
        </row>
        <row r="952">
          <cell r="A952" t="str">
            <v/>
          </cell>
          <cell r="B952" t="str">
            <v/>
          </cell>
          <cell r="C952">
            <v>0</v>
          </cell>
          <cell r="D952">
            <v>0</v>
          </cell>
        </row>
        <row r="953">
          <cell r="A953" t="str">
            <v/>
          </cell>
          <cell r="B953" t="str">
            <v/>
          </cell>
          <cell r="C953">
            <v>0</v>
          </cell>
          <cell r="D953">
            <v>0</v>
          </cell>
        </row>
        <row r="954">
          <cell r="A954" t="str">
            <v/>
          </cell>
          <cell r="B954" t="str">
            <v/>
          </cell>
          <cell r="C954">
            <v>0</v>
          </cell>
          <cell r="D954">
            <v>0</v>
          </cell>
        </row>
        <row r="955">
          <cell r="A955" t="str">
            <v/>
          </cell>
          <cell r="B955" t="str">
            <v/>
          </cell>
          <cell r="C955">
            <v>0</v>
          </cell>
          <cell r="D955">
            <v>0</v>
          </cell>
        </row>
        <row r="956">
          <cell r="A956" t="str">
            <v/>
          </cell>
          <cell r="B956" t="str">
            <v/>
          </cell>
          <cell r="C956">
            <v>0</v>
          </cell>
          <cell r="D956">
            <v>0</v>
          </cell>
        </row>
        <row r="957">
          <cell r="A957" t="str">
            <v/>
          </cell>
          <cell r="B957" t="str">
            <v/>
          </cell>
          <cell r="C957">
            <v>0</v>
          </cell>
          <cell r="D957">
            <v>0</v>
          </cell>
        </row>
        <row r="958">
          <cell r="A958" t="str">
            <v/>
          </cell>
          <cell r="B958" t="str">
            <v/>
          </cell>
          <cell r="C958">
            <v>0</v>
          </cell>
          <cell r="D958">
            <v>0</v>
          </cell>
        </row>
        <row r="959">
          <cell r="A959" t="str">
            <v/>
          </cell>
          <cell r="B959" t="str">
            <v/>
          </cell>
          <cell r="C959">
            <v>0</v>
          </cell>
          <cell r="D959">
            <v>0</v>
          </cell>
        </row>
        <row r="960">
          <cell r="A960" t="str">
            <v/>
          </cell>
          <cell r="B960" t="str">
            <v/>
          </cell>
          <cell r="C960">
            <v>0</v>
          </cell>
          <cell r="D960">
            <v>0</v>
          </cell>
        </row>
        <row r="961">
          <cell r="A961" t="str">
            <v/>
          </cell>
          <cell r="B961" t="str">
            <v/>
          </cell>
          <cell r="C961">
            <v>0</v>
          </cell>
          <cell r="D961">
            <v>0</v>
          </cell>
        </row>
        <row r="962">
          <cell r="A962" t="str">
            <v/>
          </cell>
          <cell r="B962" t="str">
            <v/>
          </cell>
          <cell r="C962">
            <v>0</v>
          </cell>
          <cell r="D962">
            <v>0</v>
          </cell>
        </row>
        <row r="963">
          <cell r="A963" t="str">
            <v/>
          </cell>
          <cell r="B963" t="str">
            <v/>
          </cell>
          <cell r="C963">
            <v>0</v>
          </cell>
          <cell r="D963">
            <v>0</v>
          </cell>
        </row>
        <row r="964">
          <cell r="A964" t="str">
            <v/>
          </cell>
          <cell r="B964" t="str">
            <v/>
          </cell>
          <cell r="C964">
            <v>0</v>
          </cell>
          <cell r="D964">
            <v>0</v>
          </cell>
        </row>
        <row r="965">
          <cell r="A965" t="str">
            <v/>
          </cell>
          <cell r="B965" t="str">
            <v/>
          </cell>
          <cell r="C965">
            <v>0</v>
          </cell>
          <cell r="D965">
            <v>0</v>
          </cell>
        </row>
        <row r="966">
          <cell r="A966" t="str">
            <v/>
          </cell>
          <cell r="B966" t="str">
            <v/>
          </cell>
          <cell r="C966">
            <v>0</v>
          </cell>
          <cell r="D966">
            <v>0</v>
          </cell>
        </row>
        <row r="967">
          <cell r="A967" t="str">
            <v/>
          </cell>
          <cell r="B967" t="str">
            <v/>
          </cell>
          <cell r="C967">
            <v>0</v>
          </cell>
          <cell r="D967">
            <v>0</v>
          </cell>
        </row>
        <row r="968">
          <cell r="A968" t="str">
            <v/>
          </cell>
          <cell r="B968" t="str">
            <v/>
          </cell>
          <cell r="C968">
            <v>0</v>
          </cell>
          <cell r="D968">
            <v>0</v>
          </cell>
        </row>
        <row r="969">
          <cell r="A969" t="str">
            <v/>
          </cell>
          <cell r="B969" t="str">
            <v/>
          </cell>
          <cell r="C969">
            <v>0</v>
          </cell>
          <cell r="D969">
            <v>0</v>
          </cell>
        </row>
        <row r="970">
          <cell r="A970" t="str">
            <v/>
          </cell>
          <cell r="B970" t="str">
            <v/>
          </cell>
          <cell r="C970">
            <v>0</v>
          </cell>
          <cell r="D970">
            <v>0</v>
          </cell>
        </row>
        <row r="971">
          <cell r="A971" t="str">
            <v/>
          </cell>
          <cell r="B971" t="str">
            <v/>
          </cell>
          <cell r="C971">
            <v>0</v>
          </cell>
          <cell r="D971">
            <v>0</v>
          </cell>
        </row>
        <row r="972">
          <cell r="A972" t="str">
            <v/>
          </cell>
          <cell r="B972" t="str">
            <v/>
          </cell>
          <cell r="C972">
            <v>0</v>
          </cell>
          <cell r="D972">
            <v>0</v>
          </cell>
        </row>
        <row r="973">
          <cell r="A973" t="str">
            <v/>
          </cell>
          <cell r="B973" t="str">
            <v/>
          </cell>
          <cell r="C973">
            <v>0</v>
          </cell>
          <cell r="D973">
            <v>0</v>
          </cell>
        </row>
        <row r="974">
          <cell r="A974" t="str">
            <v/>
          </cell>
          <cell r="B974" t="str">
            <v/>
          </cell>
          <cell r="C974">
            <v>0</v>
          </cell>
          <cell r="D974">
            <v>0</v>
          </cell>
        </row>
        <row r="975">
          <cell r="A975" t="str">
            <v/>
          </cell>
          <cell r="B975" t="str">
            <v/>
          </cell>
          <cell r="C975">
            <v>0</v>
          </cell>
          <cell r="D975">
            <v>0</v>
          </cell>
        </row>
        <row r="976">
          <cell r="A976" t="str">
            <v/>
          </cell>
          <cell r="B976" t="str">
            <v/>
          </cell>
          <cell r="C976">
            <v>0</v>
          </cell>
          <cell r="D976">
            <v>0</v>
          </cell>
        </row>
        <row r="977">
          <cell r="A977" t="str">
            <v/>
          </cell>
          <cell r="B977" t="str">
            <v/>
          </cell>
          <cell r="C977">
            <v>0</v>
          </cell>
          <cell r="D977">
            <v>0</v>
          </cell>
        </row>
        <row r="978">
          <cell r="A978" t="str">
            <v/>
          </cell>
          <cell r="B978" t="str">
            <v/>
          </cell>
          <cell r="C978">
            <v>0</v>
          </cell>
          <cell r="D978">
            <v>0</v>
          </cell>
        </row>
        <row r="979">
          <cell r="A979" t="str">
            <v/>
          </cell>
          <cell r="B979" t="str">
            <v/>
          </cell>
          <cell r="C979">
            <v>0</v>
          </cell>
          <cell r="D979">
            <v>0</v>
          </cell>
        </row>
        <row r="980">
          <cell r="A980" t="str">
            <v/>
          </cell>
          <cell r="B980" t="str">
            <v/>
          </cell>
          <cell r="C980">
            <v>0</v>
          </cell>
          <cell r="D980">
            <v>0</v>
          </cell>
        </row>
        <row r="981">
          <cell r="A981" t="str">
            <v/>
          </cell>
          <cell r="B981" t="str">
            <v/>
          </cell>
          <cell r="C981">
            <v>0</v>
          </cell>
          <cell r="D981">
            <v>0</v>
          </cell>
        </row>
        <row r="982">
          <cell r="A982" t="str">
            <v/>
          </cell>
          <cell r="B982" t="str">
            <v/>
          </cell>
          <cell r="C982">
            <v>0</v>
          </cell>
          <cell r="D982">
            <v>0</v>
          </cell>
        </row>
        <row r="983">
          <cell r="A983" t="str">
            <v/>
          </cell>
          <cell r="B983" t="str">
            <v/>
          </cell>
          <cell r="C983">
            <v>0</v>
          </cell>
          <cell r="D983">
            <v>0</v>
          </cell>
        </row>
        <row r="984">
          <cell r="A984" t="str">
            <v/>
          </cell>
          <cell r="B984" t="str">
            <v/>
          </cell>
          <cell r="C984">
            <v>0</v>
          </cell>
          <cell r="D984">
            <v>0</v>
          </cell>
        </row>
        <row r="985">
          <cell r="A985" t="str">
            <v/>
          </cell>
          <cell r="B985" t="str">
            <v/>
          </cell>
          <cell r="C985">
            <v>0</v>
          </cell>
          <cell r="D985">
            <v>0</v>
          </cell>
        </row>
        <row r="986">
          <cell r="A986" t="str">
            <v/>
          </cell>
          <cell r="B986" t="str">
            <v/>
          </cell>
          <cell r="C986">
            <v>0</v>
          </cell>
          <cell r="D986">
            <v>0</v>
          </cell>
        </row>
        <row r="987">
          <cell r="A987" t="str">
            <v/>
          </cell>
          <cell r="B987" t="str">
            <v/>
          </cell>
          <cell r="C987">
            <v>0</v>
          </cell>
          <cell r="D987">
            <v>0</v>
          </cell>
        </row>
        <row r="988">
          <cell r="A988" t="str">
            <v/>
          </cell>
          <cell r="B988" t="str">
            <v/>
          </cell>
          <cell r="C988">
            <v>0</v>
          </cell>
          <cell r="D988">
            <v>0</v>
          </cell>
        </row>
        <row r="989">
          <cell r="A989" t="str">
            <v/>
          </cell>
          <cell r="B989" t="str">
            <v/>
          </cell>
          <cell r="C989">
            <v>0</v>
          </cell>
          <cell r="D989">
            <v>0</v>
          </cell>
        </row>
        <row r="990">
          <cell r="A990" t="str">
            <v/>
          </cell>
          <cell r="B990" t="str">
            <v/>
          </cell>
          <cell r="C990">
            <v>0</v>
          </cell>
          <cell r="D990">
            <v>0</v>
          </cell>
        </row>
        <row r="991">
          <cell r="A991" t="str">
            <v/>
          </cell>
          <cell r="B991" t="str">
            <v/>
          </cell>
          <cell r="C991">
            <v>0</v>
          </cell>
          <cell r="D991">
            <v>0</v>
          </cell>
        </row>
        <row r="992">
          <cell r="A992" t="str">
            <v/>
          </cell>
          <cell r="B992" t="str">
            <v/>
          </cell>
          <cell r="C992">
            <v>0</v>
          </cell>
          <cell r="D992">
            <v>0</v>
          </cell>
        </row>
        <row r="993">
          <cell r="A993" t="str">
            <v/>
          </cell>
          <cell r="B993" t="str">
            <v/>
          </cell>
          <cell r="C993">
            <v>0</v>
          </cell>
          <cell r="D993">
            <v>0</v>
          </cell>
        </row>
        <row r="994">
          <cell r="A994" t="str">
            <v/>
          </cell>
          <cell r="B994" t="str">
            <v/>
          </cell>
          <cell r="C994">
            <v>0</v>
          </cell>
          <cell r="D994">
            <v>0</v>
          </cell>
        </row>
        <row r="995">
          <cell r="A995" t="str">
            <v/>
          </cell>
          <cell r="B995" t="str">
            <v/>
          </cell>
          <cell r="C995">
            <v>0</v>
          </cell>
          <cell r="D995">
            <v>0</v>
          </cell>
        </row>
        <row r="996">
          <cell r="A996" t="str">
            <v/>
          </cell>
          <cell r="B996" t="str">
            <v/>
          </cell>
          <cell r="C996">
            <v>0</v>
          </cell>
          <cell r="D996">
            <v>0</v>
          </cell>
        </row>
        <row r="997">
          <cell r="A997" t="str">
            <v/>
          </cell>
          <cell r="B997" t="str">
            <v/>
          </cell>
          <cell r="C997">
            <v>0</v>
          </cell>
          <cell r="D997">
            <v>0</v>
          </cell>
        </row>
        <row r="998">
          <cell r="A998" t="str">
            <v/>
          </cell>
          <cell r="B998" t="str">
            <v/>
          </cell>
          <cell r="C998">
            <v>0</v>
          </cell>
          <cell r="D998">
            <v>0</v>
          </cell>
        </row>
        <row r="999">
          <cell r="A999" t="str">
            <v/>
          </cell>
          <cell r="B999" t="str">
            <v/>
          </cell>
          <cell r="C999">
            <v>0</v>
          </cell>
          <cell r="D999">
            <v>0</v>
          </cell>
        </row>
        <row r="1000">
          <cell r="A1000" t="str">
            <v/>
          </cell>
          <cell r="B1000" t="str">
            <v/>
          </cell>
          <cell r="C1000">
            <v>0</v>
          </cell>
          <cell r="D1000">
            <v>0</v>
          </cell>
        </row>
        <row r="1001">
          <cell r="A1001" t="str">
            <v/>
          </cell>
          <cell r="B1001" t="str">
            <v/>
          </cell>
          <cell r="C1001">
            <v>0</v>
          </cell>
          <cell r="D1001">
            <v>0</v>
          </cell>
        </row>
        <row r="1002">
          <cell r="A1002" t="str">
            <v/>
          </cell>
          <cell r="B1002" t="str">
            <v/>
          </cell>
          <cell r="C1002">
            <v>0</v>
          </cell>
          <cell r="D1002">
            <v>0</v>
          </cell>
        </row>
        <row r="1003">
          <cell r="A1003" t="str">
            <v/>
          </cell>
          <cell r="B1003" t="str">
            <v/>
          </cell>
          <cell r="C1003">
            <v>0</v>
          </cell>
          <cell r="D1003">
            <v>0</v>
          </cell>
        </row>
        <row r="1004">
          <cell r="A1004" t="str">
            <v/>
          </cell>
          <cell r="B1004" t="str">
            <v/>
          </cell>
          <cell r="C1004">
            <v>0</v>
          </cell>
          <cell r="D1004">
            <v>0</v>
          </cell>
        </row>
        <row r="1005">
          <cell r="A1005" t="str">
            <v/>
          </cell>
          <cell r="B1005" t="str">
            <v/>
          </cell>
          <cell r="C1005">
            <v>0</v>
          </cell>
          <cell r="D1005">
            <v>0</v>
          </cell>
        </row>
        <row r="1006">
          <cell r="A1006" t="str">
            <v/>
          </cell>
          <cell r="B1006" t="str">
            <v/>
          </cell>
          <cell r="C1006">
            <v>0</v>
          </cell>
          <cell r="D1006">
            <v>0</v>
          </cell>
        </row>
        <row r="1007">
          <cell r="A1007" t="str">
            <v/>
          </cell>
          <cell r="B1007" t="str">
            <v/>
          </cell>
          <cell r="C1007">
            <v>0</v>
          </cell>
          <cell r="D1007">
            <v>0</v>
          </cell>
        </row>
        <row r="1008">
          <cell r="A1008" t="str">
            <v/>
          </cell>
          <cell r="B1008" t="str">
            <v/>
          </cell>
          <cell r="C1008">
            <v>0</v>
          </cell>
          <cell r="D1008">
            <v>0</v>
          </cell>
        </row>
        <row r="1009">
          <cell r="A1009" t="str">
            <v/>
          </cell>
          <cell r="B1009" t="str">
            <v/>
          </cell>
          <cell r="C1009">
            <v>0</v>
          </cell>
          <cell r="D1009">
            <v>0</v>
          </cell>
        </row>
        <row r="1010">
          <cell r="A1010" t="str">
            <v/>
          </cell>
          <cell r="B1010" t="str">
            <v/>
          </cell>
          <cell r="C1010">
            <v>0</v>
          </cell>
          <cell r="D1010">
            <v>0</v>
          </cell>
        </row>
        <row r="1011">
          <cell r="A1011" t="str">
            <v/>
          </cell>
          <cell r="B1011" t="str">
            <v/>
          </cell>
          <cell r="C1011">
            <v>0</v>
          </cell>
          <cell r="D1011">
            <v>0</v>
          </cell>
        </row>
        <row r="1012">
          <cell r="A1012" t="str">
            <v/>
          </cell>
          <cell r="B1012" t="str">
            <v/>
          </cell>
          <cell r="C1012">
            <v>0</v>
          </cell>
          <cell r="D1012">
            <v>0</v>
          </cell>
        </row>
        <row r="1013">
          <cell r="A1013" t="str">
            <v/>
          </cell>
          <cell r="B1013" t="str">
            <v/>
          </cell>
          <cell r="C1013">
            <v>0</v>
          </cell>
          <cell r="D1013">
            <v>0</v>
          </cell>
        </row>
        <row r="1014">
          <cell r="A1014" t="str">
            <v/>
          </cell>
          <cell r="B1014" t="str">
            <v/>
          </cell>
          <cell r="C1014">
            <v>0</v>
          </cell>
          <cell r="D1014">
            <v>0</v>
          </cell>
        </row>
        <row r="1015">
          <cell r="A1015" t="str">
            <v/>
          </cell>
          <cell r="B1015" t="str">
            <v/>
          </cell>
          <cell r="C1015">
            <v>0</v>
          </cell>
          <cell r="D1015">
            <v>0</v>
          </cell>
        </row>
        <row r="1016">
          <cell r="A1016" t="str">
            <v/>
          </cell>
          <cell r="B1016" t="str">
            <v/>
          </cell>
          <cell r="C1016">
            <v>0</v>
          </cell>
          <cell r="D1016">
            <v>0</v>
          </cell>
        </row>
        <row r="1017">
          <cell r="A1017" t="str">
            <v/>
          </cell>
          <cell r="B1017" t="str">
            <v/>
          </cell>
          <cell r="C1017">
            <v>0</v>
          </cell>
          <cell r="D1017">
            <v>0</v>
          </cell>
        </row>
        <row r="1018">
          <cell r="A1018" t="str">
            <v/>
          </cell>
          <cell r="B1018" t="str">
            <v/>
          </cell>
          <cell r="C1018">
            <v>0</v>
          </cell>
          <cell r="D1018">
            <v>0</v>
          </cell>
        </row>
        <row r="1019">
          <cell r="A1019" t="str">
            <v/>
          </cell>
          <cell r="B1019" t="str">
            <v/>
          </cell>
          <cell r="C1019">
            <v>0</v>
          </cell>
          <cell r="D1019">
            <v>0</v>
          </cell>
        </row>
        <row r="1020">
          <cell r="A1020" t="str">
            <v/>
          </cell>
          <cell r="B1020" t="str">
            <v/>
          </cell>
          <cell r="C1020">
            <v>0</v>
          </cell>
          <cell r="D1020">
            <v>0</v>
          </cell>
        </row>
        <row r="1021">
          <cell r="A1021" t="str">
            <v/>
          </cell>
          <cell r="B1021" t="str">
            <v/>
          </cell>
          <cell r="C1021">
            <v>0</v>
          </cell>
          <cell r="D1021">
            <v>0</v>
          </cell>
        </row>
        <row r="1022">
          <cell r="A1022" t="str">
            <v/>
          </cell>
          <cell r="B1022" t="str">
            <v/>
          </cell>
          <cell r="C1022">
            <v>0</v>
          </cell>
          <cell r="D1022">
            <v>0</v>
          </cell>
        </row>
        <row r="1023">
          <cell r="A1023" t="str">
            <v/>
          </cell>
          <cell r="B1023" t="str">
            <v/>
          </cell>
          <cell r="C1023">
            <v>0</v>
          </cell>
          <cell r="D1023">
            <v>0</v>
          </cell>
        </row>
        <row r="1024">
          <cell r="A1024" t="str">
            <v/>
          </cell>
          <cell r="B1024" t="str">
            <v/>
          </cell>
          <cell r="C1024">
            <v>0</v>
          </cell>
          <cell r="D1024">
            <v>0</v>
          </cell>
        </row>
        <row r="1025">
          <cell r="A1025" t="str">
            <v/>
          </cell>
          <cell r="B1025" t="str">
            <v/>
          </cell>
          <cell r="C1025">
            <v>0</v>
          </cell>
          <cell r="D1025">
            <v>0</v>
          </cell>
        </row>
        <row r="1026">
          <cell r="A1026" t="str">
            <v/>
          </cell>
          <cell r="B1026" t="str">
            <v/>
          </cell>
          <cell r="C1026">
            <v>0</v>
          </cell>
          <cell r="D1026">
            <v>0</v>
          </cell>
        </row>
        <row r="1027">
          <cell r="A1027" t="str">
            <v/>
          </cell>
          <cell r="B1027" t="str">
            <v/>
          </cell>
          <cell r="C1027">
            <v>0</v>
          </cell>
          <cell r="D1027">
            <v>0</v>
          </cell>
        </row>
        <row r="1028">
          <cell r="A1028" t="str">
            <v/>
          </cell>
          <cell r="B1028" t="str">
            <v/>
          </cell>
          <cell r="C1028">
            <v>0</v>
          </cell>
          <cell r="D1028">
            <v>0</v>
          </cell>
        </row>
        <row r="1029">
          <cell r="A1029" t="str">
            <v/>
          </cell>
          <cell r="B1029" t="str">
            <v/>
          </cell>
          <cell r="C1029">
            <v>0</v>
          </cell>
          <cell r="D1029">
            <v>0</v>
          </cell>
        </row>
        <row r="1030">
          <cell r="A1030" t="str">
            <v/>
          </cell>
          <cell r="B1030" t="str">
            <v/>
          </cell>
          <cell r="C1030">
            <v>0</v>
          </cell>
          <cell r="D1030">
            <v>0</v>
          </cell>
        </row>
        <row r="1031">
          <cell r="A1031" t="str">
            <v/>
          </cell>
          <cell r="B1031" t="str">
            <v/>
          </cell>
          <cell r="C1031">
            <v>0</v>
          </cell>
          <cell r="D1031">
            <v>0</v>
          </cell>
        </row>
        <row r="1032">
          <cell r="A1032" t="str">
            <v/>
          </cell>
          <cell r="B1032" t="str">
            <v/>
          </cell>
          <cell r="C1032">
            <v>0</v>
          </cell>
          <cell r="D1032">
            <v>0</v>
          </cell>
        </row>
        <row r="1033">
          <cell r="A1033" t="str">
            <v/>
          </cell>
          <cell r="B1033" t="str">
            <v/>
          </cell>
          <cell r="C1033">
            <v>0</v>
          </cell>
          <cell r="D1033">
            <v>0</v>
          </cell>
        </row>
        <row r="1034">
          <cell r="A1034" t="str">
            <v/>
          </cell>
          <cell r="B1034" t="str">
            <v/>
          </cell>
          <cell r="C1034">
            <v>0</v>
          </cell>
          <cell r="D1034">
            <v>0</v>
          </cell>
        </row>
        <row r="1035">
          <cell r="A1035" t="str">
            <v/>
          </cell>
          <cell r="B1035" t="str">
            <v/>
          </cell>
          <cell r="C1035">
            <v>0</v>
          </cell>
          <cell r="D1035">
            <v>0</v>
          </cell>
        </row>
        <row r="1036">
          <cell r="A1036" t="str">
            <v/>
          </cell>
          <cell r="B1036" t="str">
            <v/>
          </cell>
          <cell r="C1036">
            <v>0</v>
          </cell>
          <cell r="D1036">
            <v>0</v>
          </cell>
        </row>
        <row r="1037">
          <cell r="A1037" t="str">
            <v/>
          </cell>
          <cell r="B1037" t="str">
            <v/>
          </cell>
          <cell r="C1037">
            <v>0</v>
          </cell>
          <cell r="D1037">
            <v>0</v>
          </cell>
        </row>
        <row r="1038">
          <cell r="A1038" t="str">
            <v/>
          </cell>
          <cell r="B1038" t="str">
            <v/>
          </cell>
          <cell r="C1038">
            <v>0</v>
          </cell>
          <cell r="D1038">
            <v>0</v>
          </cell>
        </row>
        <row r="1039">
          <cell r="A1039" t="str">
            <v/>
          </cell>
          <cell r="B1039" t="str">
            <v/>
          </cell>
          <cell r="C1039">
            <v>0</v>
          </cell>
          <cell r="D1039">
            <v>0</v>
          </cell>
        </row>
        <row r="1040">
          <cell r="A1040" t="str">
            <v/>
          </cell>
          <cell r="B1040" t="str">
            <v/>
          </cell>
          <cell r="C1040">
            <v>0</v>
          </cell>
          <cell r="D1040">
            <v>0</v>
          </cell>
        </row>
        <row r="1041">
          <cell r="A1041" t="str">
            <v/>
          </cell>
          <cell r="B1041" t="str">
            <v/>
          </cell>
          <cell r="C1041">
            <v>0</v>
          </cell>
          <cell r="D1041">
            <v>0</v>
          </cell>
        </row>
        <row r="1042">
          <cell r="A1042" t="str">
            <v/>
          </cell>
          <cell r="B1042" t="str">
            <v/>
          </cell>
          <cell r="C1042">
            <v>0</v>
          </cell>
          <cell r="D1042">
            <v>0</v>
          </cell>
        </row>
        <row r="1043">
          <cell r="A1043" t="str">
            <v/>
          </cell>
          <cell r="B1043" t="str">
            <v/>
          </cell>
          <cell r="C1043">
            <v>0</v>
          </cell>
          <cell r="D1043">
            <v>0</v>
          </cell>
        </row>
        <row r="1044">
          <cell r="A1044" t="str">
            <v/>
          </cell>
          <cell r="B1044" t="str">
            <v/>
          </cell>
          <cell r="C1044">
            <v>0</v>
          </cell>
          <cell r="D1044">
            <v>0</v>
          </cell>
        </row>
        <row r="1045">
          <cell r="A1045" t="str">
            <v/>
          </cell>
          <cell r="B1045" t="str">
            <v/>
          </cell>
          <cell r="C1045">
            <v>0</v>
          </cell>
          <cell r="D1045">
            <v>0</v>
          </cell>
        </row>
        <row r="1046">
          <cell r="A1046" t="str">
            <v/>
          </cell>
          <cell r="B1046" t="str">
            <v/>
          </cell>
          <cell r="C1046">
            <v>0</v>
          </cell>
          <cell r="D1046">
            <v>0</v>
          </cell>
        </row>
        <row r="1047">
          <cell r="A1047" t="str">
            <v/>
          </cell>
          <cell r="B1047" t="str">
            <v/>
          </cell>
          <cell r="C1047">
            <v>0</v>
          </cell>
          <cell r="D1047">
            <v>0</v>
          </cell>
        </row>
        <row r="1048">
          <cell r="A1048" t="str">
            <v/>
          </cell>
          <cell r="B1048" t="str">
            <v/>
          </cell>
          <cell r="C1048">
            <v>0</v>
          </cell>
          <cell r="D1048">
            <v>0</v>
          </cell>
        </row>
        <row r="1049">
          <cell r="A1049" t="str">
            <v/>
          </cell>
          <cell r="B1049" t="str">
            <v/>
          </cell>
          <cell r="C1049">
            <v>0</v>
          </cell>
          <cell r="D1049">
            <v>0</v>
          </cell>
        </row>
        <row r="1050">
          <cell r="A1050" t="str">
            <v/>
          </cell>
          <cell r="B1050" t="str">
            <v/>
          </cell>
          <cell r="C1050">
            <v>0</v>
          </cell>
          <cell r="D1050">
            <v>0</v>
          </cell>
        </row>
        <row r="1051">
          <cell r="A1051" t="str">
            <v/>
          </cell>
          <cell r="B1051" t="str">
            <v/>
          </cell>
          <cell r="C1051">
            <v>0</v>
          </cell>
          <cell r="D1051">
            <v>0</v>
          </cell>
        </row>
        <row r="1052">
          <cell r="A1052" t="str">
            <v/>
          </cell>
          <cell r="B1052" t="str">
            <v/>
          </cell>
          <cell r="C1052">
            <v>0</v>
          </cell>
          <cell r="D1052">
            <v>0</v>
          </cell>
        </row>
        <row r="1053">
          <cell r="A1053" t="str">
            <v/>
          </cell>
          <cell r="B1053" t="str">
            <v/>
          </cell>
          <cell r="C1053">
            <v>0</v>
          </cell>
          <cell r="D1053">
            <v>0</v>
          </cell>
        </row>
        <row r="1054">
          <cell r="A1054" t="str">
            <v/>
          </cell>
          <cell r="B1054" t="str">
            <v/>
          </cell>
          <cell r="C1054">
            <v>0</v>
          </cell>
          <cell r="D1054">
            <v>0</v>
          </cell>
        </row>
        <row r="1055">
          <cell r="A1055" t="str">
            <v/>
          </cell>
          <cell r="B1055" t="str">
            <v/>
          </cell>
          <cell r="C1055">
            <v>0</v>
          </cell>
          <cell r="D1055">
            <v>0</v>
          </cell>
        </row>
        <row r="1056">
          <cell r="A1056" t="str">
            <v/>
          </cell>
          <cell r="B1056" t="str">
            <v/>
          </cell>
          <cell r="C1056">
            <v>0</v>
          </cell>
          <cell r="D1056">
            <v>0</v>
          </cell>
        </row>
        <row r="1057">
          <cell r="A1057" t="str">
            <v/>
          </cell>
          <cell r="B1057" t="str">
            <v/>
          </cell>
          <cell r="C1057">
            <v>0</v>
          </cell>
          <cell r="D1057">
            <v>0</v>
          </cell>
        </row>
        <row r="1058">
          <cell r="A1058" t="str">
            <v/>
          </cell>
          <cell r="B1058" t="str">
            <v/>
          </cell>
          <cell r="C1058">
            <v>0</v>
          </cell>
          <cell r="D1058">
            <v>0</v>
          </cell>
        </row>
        <row r="1059">
          <cell r="A1059" t="str">
            <v/>
          </cell>
          <cell r="B1059" t="str">
            <v/>
          </cell>
          <cell r="C1059">
            <v>0</v>
          </cell>
          <cell r="D1059">
            <v>0</v>
          </cell>
        </row>
        <row r="1060">
          <cell r="A1060" t="str">
            <v/>
          </cell>
          <cell r="B1060" t="str">
            <v/>
          </cell>
          <cell r="C1060">
            <v>0</v>
          </cell>
          <cell r="D1060">
            <v>0</v>
          </cell>
        </row>
        <row r="1061">
          <cell r="A1061" t="str">
            <v/>
          </cell>
          <cell r="B1061" t="str">
            <v/>
          </cell>
          <cell r="C1061">
            <v>0</v>
          </cell>
          <cell r="D1061">
            <v>0</v>
          </cell>
        </row>
        <row r="1062">
          <cell r="A1062" t="str">
            <v/>
          </cell>
          <cell r="B1062" t="str">
            <v/>
          </cell>
          <cell r="C1062">
            <v>0</v>
          </cell>
          <cell r="D1062">
            <v>0</v>
          </cell>
        </row>
        <row r="1063">
          <cell r="A1063" t="str">
            <v/>
          </cell>
          <cell r="B1063" t="str">
            <v/>
          </cell>
          <cell r="C1063">
            <v>0</v>
          </cell>
          <cell r="D1063">
            <v>0</v>
          </cell>
        </row>
        <row r="1064">
          <cell r="A1064" t="str">
            <v/>
          </cell>
          <cell r="B1064" t="str">
            <v/>
          </cell>
          <cell r="C1064">
            <v>0</v>
          </cell>
          <cell r="D1064">
            <v>0</v>
          </cell>
        </row>
        <row r="1065">
          <cell r="A1065" t="str">
            <v/>
          </cell>
          <cell r="B1065" t="str">
            <v/>
          </cell>
          <cell r="C1065">
            <v>0</v>
          </cell>
          <cell r="D1065">
            <v>0</v>
          </cell>
        </row>
        <row r="1066">
          <cell r="A1066" t="str">
            <v/>
          </cell>
          <cell r="B1066" t="str">
            <v/>
          </cell>
          <cell r="C1066">
            <v>0</v>
          </cell>
          <cell r="D1066">
            <v>0</v>
          </cell>
        </row>
        <row r="1067">
          <cell r="A1067" t="str">
            <v/>
          </cell>
          <cell r="B1067" t="str">
            <v/>
          </cell>
          <cell r="C1067">
            <v>0</v>
          </cell>
          <cell r="D1067">
            <v>0</v>
          </cell>
        </row>
        <row r="1068">
          <cell r="A1068" t="str">
            <v/>
          </cell>
          <cell r="B1068" t="str">
            <v/>
          </cell>
          <cell r="C1068">
            <v>0</v>
          </cell>
          <cell r="D1068">
            <v>0</v>
          </cell>
        </row>
        <row r="1069">
          <cell r="A1069" t="str">
            <v/>
          </cell>
          <cell r="B1069" t="str">
            <v/>
          </cell>
          <cell r="C1069">
            <v>0</v>
          </cell>
          <cell r="D1069">
            <v>0</v>
          </cell>
        </row>
        <row r="1070">
          <cell r="A1070" t="str">
            <v/>
          </cell>
          <cell r="B1070" t="str">
            <v/>
          </cell>
          <cell r="C1070">
            <v>0</v>
          </cell>
          <cell r="D1070">
            <v>0</v>
          </cell>
        </row>
        <row r="1071">
          <cell r="A1071" t="str">
            <v/>
          </cell>
          <cell r="B1071" t="str">
            <v/>
          </cell>
          <cell r="C1071">
            <v>0</v>
          </cell>
          <cell r="D1071">
            <v>0</v>
          </cell>
        </row>
        <row r="1072">
          <cell r="A1072" t="str">
            <v/>
          </cell>
          <cell r="B1072" t="str">
            <v/>
          </cell>
          <cell r="C1072">
            <v>0</v>
          </cell>
          <cell r="D1072">
            <v>0</v>
          </cell>
        </row>
        <row r="1073">
          <cell r="A1073" t="str">
            <v/>
          </cell>
          <cell r="B1073" t="str">
            <v/>
          </cell>
          <cell r="C1073">
            <v>0</v>
          </cell>
          <cell r="D1073">
            <v>0</v>
          </cell>
        </row>
        <row r="1074">
          <cell r="A1074" t="str">
            <v/>
          </cell>
          <cell r="B1074" t="str">
            <v/>
          </cell>
          <cell r="C1074">
            <v>0</v>
          </cell>
          <cell r="D1074">
            <v>0</v>
          </cell>
        </row>
        <row r="1075">
          <cell r="A1075" t="str">
            <v/>
          </cell>
          <cell r="B1075" t="str">
            <v/>
          </cell>
          <cell r="C1075">
            <v>0</v>
          </cell>
          <cell r="D1075">
            <v>0</v>
          </cell>
        </row>
        <row r="1076">
          <cell r="A1076" t="str">
            <v/>
          </cell>
          <cell r="B1076" t="str">
            <v/>
          </cell>
          <cell r="C1076">
            <v>0</v>
          </cell>
          <cell r="D1076">
            <v>0</v>
          </cell>
        </row>
        <row r="1077">
          <cell r="A1077" t="str">
            <v/>
          </cell>
          <cell r="B1077" t="str">
            <v/>
          </cell>
          <cell r="C1077">
            <v>0</v>
          </cell>
          <cell r="D1077">
            <v>0</v>
          </cell>
        </row>
        <row r="1078">
          <cell r="A1078" t="str">
            <v/>
          </cell>
          <cell r="B1078" t="str">
            <v/>
          </cell>
          <cell r="C1078">
            <v>0</v>
          </cell>
          <cell r="D1078">
            <v>0</v>
          </cell>
        </row>
        <row r="1079">
          <cell r="A1079" t="str">
            <v/>
          </cell>
          <cell r="B1079" t="str">
            <v/>
          </cell>
          <cell r="C1079">
            <v>0</v>
          </cell>
          <cell r="D1079">
            <v>0</v>
          </cell>
        </row>
        <row r="1080">
          <cell r="A1080" t="str">
            <v/>
          </cell>
          <cell r="B1080" t="str">
            <v/>
          </cell>
          <cell r="C1080">
            <v>0</v>
          </cell>
          <cell r="D1080">
            <v>0</v>
          </cell>
        </row>
        <row r="1081">
          <cell r="A1081" t="str">
            <v/>
          </cell>
          <cell r="B1081" t="str">
            <v/>
          </cell>
          <cell r="C1081">
            <v>0</v>
          </cell>
          <cell r="D1081">
            <v>0</v>
          </cell>
        </row>
        <row r="1082">
          <cell r="A1082" t="str">
            <v/>
          </cell>
          <cell r="B1082" t="str">
            <v/>
          </cell>
          <cell r="C1082">
            <v>0</v>
          </cell>
          <cell r="D1082">
            <v>0</v>
          </cell>
        </row>
        <row r="1083">
          <cell r="A1083" t="str">
            <v/>
          </cell>
          <cell r="B1083" t="str">
            <v/>
          </cell>
          <cell r="C1083">
            <v>0</v>
          </cell>
          <cell r="D1083">
            <v>0</v>
          </cell>
        </row>
        <row r="1084">
          <cell r="A1084" t="str">
            <v/>
          </cell>
          <cell r="B1084" t="str">
            <v/>
          </cell>
          <cell r="C1084">
            <v>0</v>
          </cell>
          <cell r="D1084">
            <v>0</v>
          </cell>
        </row>
        <row r="1085">
          <cell r="A1085" t="str">
            <v/>
          </cell>
          <cell r="B1085" t="str">
            <v/>
          </cell>
          <cell r="C1085">
            <v>0</v>
          </cell>
          <cell r="D1085">
            <v>0</v>
          </cell>
        </row>
        <row r="1086">
          <cell r="A1086" t="str">
            <v/>
          </cell>
          <cell r="B1086" t="str">
            <v/>
          </cell>
          <cell r="C1086">
            <v>0</v>
          </cell>
          <cell r="D1086">
            <v>0</v>
          </cell>
        </row>
        <row r="1087">
          <cell r="A1087" t="str">
            <v/>
          </cell>
          <cell r="B1087" t="str">
            <v/>
          </cell>
          <cell r="C1087">
            <v>0</v>
          </cell>
          <cell r="D1087">
            <v>0</v>
          </cell>
        </row>
        <row r="1088">
          <cell r="A1088" t="str">
            <v/>
          </cell>
          <cell r="B1088" t="str">
            <v/>
          </cell>
          <cell r="C1088">
            <v>0</v>
          </cell>
          <cell r="D1088">
            <v>0</v>
          </cell>
        </row>
        <row r="1089">
          <cell r="A1089" t="str">
            <v/>
          </cell>
          <cell r="B1089" t="str">
            <v/>
          </cell>
          <cell r="C1089">
            <v>0</v>
          </cell>
          <cell r="D1089">
            <v>0</v>
          </cell>
        </row>
        <row r="1090">
          <cell r="A1090" t="str">
            <v/>
          </cell>
          <cell r="B1090" t="str">
            <v/>
          </cell>
          <cell r="C1090">
            <v>0</v>
          </cell>
          <cell r="D1090">
            <v>0</v>
          </cell>
        </row>
        <row r="1091">
          <cell r="A1091" t="str">
            <v/>
          </cell>
          <cell r="B1091" t="str">
            <v/>
          </cell>
          <cell r="C1091">
            <v>0</v>
          </cell>
          <cell r="D1091">
            <v>0</v>
          </cell>
        </row>
        <row r="1092">
          <cell r="A1092" t="str">
            <v/>
          </cell>
          <cell r="B1092" t="str">
            <v/>
          </cell>
          <cell r="C1092">
            <v>0</v>
          </cell>
          <cell r="D1092">
            <v>0</v>
          </cell>
        </row>
        <row r="1093">
          <cell r="A1093" t="str">
            <v/>
          </cell>
          <cell r="B1093" t="str">
            <v/>
          </cell>
          <cell r="C1093">
            <v>0</v>
          </cell>
          <cell r="D1093">
            <v>0</v>
          </cell>
        </row>
        <row r="1094">
          <cell r="A1094" t="str">
            <v/>
          </cell>
          <cell r="B1094" t="str">
            <v/>
          </cell>
          <cell r="C1094">
            <v>0</v>
          </cell>
          <cell r="D1094">
            <v>0</v>
          </cell>
        </row>
        <row r="1095">
          <cell r="A1095" t="str">
            <v/>
          </cell>
          <cell r="B1095" t="str">
            <v/>
          </cell>
          <cell r="C1095">
            <v>0</v>
          </cell>
          <cell r="D1095">
            <v>0</v>
          </cell>
        </row>
        <row r="1096">
          <cell r="A1096" t="str">
            <v/>
          </cell>
          <cell r="B1096" t="str">
            <v/>
          </cell>
          <cell r="C1096">
            <v>0</v>
          </cell>
          <cell r="D1096">
            <v>0</v>
          </cell>
        </row>
        <row r="1097">
          <cell r="A1097" t="str">
            <v/>
          </cell>
          <cell r="B1097" t="str">
            <v/>
          </cell>
          <cell r="C1097">
            <v>0</v>
          </cell>
          <cell r="D1097">
            <v>0</v>
          </cell>
        </row>
        <row r="1098">
          <cell r="A1098" t="str">
            <v/>
          </cell>
          <cell r="B1098" t="str">
            <v/>
          </cell>
          <cell r="C1098">
            <v>0</v>
          </cell>
          <cell r="D1098">
            <v>0</v>
          </cell>
        </row>
        <row r="1099">
          <cell r="A1099" t="str">
            <v/>
          </cell>
          <cell r="B1099" t="str">
            <v/>
          </cell>
          <cell r="C1099">
            <v>0</v>
          </cell>
          <cell r="D1099">
            <v>0</v>
          </cell>
        </row>
        <row r="1100">
          <cell r="A1100" t="str">
            <v/>
          </cell>
          <cell r="B1100" t="str">
            <v/>
          </cell>
          <cell r="C1100">
            <v>0</v>
          </cell>
          <cell r="D1100">
            <v>0</v>
          </cell>
        </row>
        <row r="1101">
          <cell r="A1101" t="str">
            <v/>
          </cell>
          <cell r="B1101" t="str">
            <v/>
          </cell>
          <cell r="C1101">
            <v>0</v>
          </cell>
          <cell r="D1101">
            <v>0</v>
          </cell>
        </row>
        <row r="1102">
          <cell r="A1102" t="str">
            <v/>
          </cell>
          <cell r="B1102" t="str">
            <v/>
          </cell>
          <cell r="C1102">
            <v>0</v>
          </cell>
          <cell r="D1102">
            <v>0</v>
          </cell>
        </row>
        <row r="1103">
          <cell r="A1103" t="str">
            <v/>
          </cell>
          <cell r="B1103" t="str">
            <v/>
          </cell>
          <cell r="C1103">
            <v>0</v>
          </cell>
          <cell r="D1103">
            <v>0</v>
          </cell>
        </row>
        <row r="1104">
          <cell r="A1104" t="str">
            <v/>
          </cell>
          <cell r="B1104" t="str">
            <v/>
          </cell>
          <cell r="C1104">
            <v>0</v>
          </cell>
          <cell r="D1104">
            <v>0</v>
          </cell>
        </row>
        <row r="1105">
          <cell r="A1105" t="str">
            <v/>
          </cell>
          <cell r="B1105" t="str">
            <v/>
          </cell>
          <cell r="C1105">
            <v>0</v>
          </cell>
          <cell r="D1105">
            <v>0</v>
          </cell>
        </row>
        <row r="1106">
          <cell r="A1106" t="str">
            <v/>
          </cell>
          <cell r="B1106" t="str">
            <v/>
          </cell>
          <cell r="C1106">
            <v>0</v>
          </cell>
          <cell r="D1106">
            <v>0</v>
          </cell>
        </row>
        <row r="1107">
          <cell r="A1107" t="str">
            <v/>
          </cell>
          <cell r="B1107" t="str">
            <v/>
          </cell>
          <cell r="C1107">
            <v>0</v>
          </cell>
          <cell r="D1107">
            <v>0</v>
          </cell>
        </row>
        <row r="1108">
          <cell r="A1108" t="str">
            <v/>
          </cell>
          <cell r="B1108" t="str">
            <v/>
          </cell>
          <cell r="C1108">
            <v>0</v>
          </cell>
          <cell r="D1108">
            <v>0</v>
          </cell>
        </row>
        <row r="1109">
          <cell r="A1109" t="str">
            <v/>
          </cell>
          <cell r="B1109" t="str">
            <v/>
          </cell>
          <cell r="C1109">
            <v>0</v>
          </cell>
          <cell r="D1109">
            <v>0</v>
          </cell>
        </row>
        <row r="1110">
          <cell r="A1110" t="str">
            <v/>
          </cell>
          <cell r="B1110" t="str">
            <v/>
          </cell>
          <cell r="C1110">
            <v>0</v>
          </cell>
          <cell r="D1110">
            <v>0</v>
          </cell>
        </row>
        <row r="1111">
          <cell r="A1111" t="str">
            <v/>
          </cell>
          <cell r="B1111" t="str">
            <v/>
          </cell>
          <cell r="C1111">
            <v>0</v>
          </cell>
          <cell r="D1111">
            <v>0</v>
          </cell>
        </row>
        <row r="1112">
          <cell r="A1112" t="str">
            <v/>
          </cell>
          <cell r="B1112" t="str">
            <v/>
          </cell>
          <cell r="C1112">
            <v>0</v>
          </cell>
          <cell r="D1112">
            <v>0</v>
          </cell>
        </row>
        <row r="1113">
          <cell r="A1113" t="str">
            <v/>
          </cell>
          <cell r="B1113" t="str">
            <v/>
          </cell>
          <cell r="C1113">
            <v>0</v>
          </cell>
          <cell r="D1113">
            <v>0</v>
          </cell>
        </row>
        <row r="1114">
          <cell r="A1114" t="str">
            <v/>
          </cell>
          <cell r="B1114" t="str">
            <v/>
          </cell>
          <cell r="C1114">
            <v>0</v>
          </cell>
          <cell r="D1114">
            <v>0</v>
          </cell>
        </row>
        <row r="1115">
          <cell r="A1115" t="str">
            <v/>
          </cell>
          <cell r="B1115" t="str">
            <v/>
          </cell>
          <cell r="C1115">
            <v>0</v>
          </cell>
          <cell r="D1115">
            <v>0</v>
          </cell>
        </row>
        <row r="1116">
          <cell r="A1116" t="str">
            <v/>
          </cell>
          <cell r="B1116" t="str">
            <v/>
          </cell>
          <cell r="C1116">
            <v>0</v>
          </cell>
          <cell r="D1116">
            <v>0</v>
          </cell>
        </row>
        <row r="1117">
          <cell r="A1117" t="str">
            <v/>
          </cell>
          <cell r="B1117" t="str">
            <v/>
          </cell>
          <cell r="C1117">
            <v>0</v>
          </cell>
          <cell r="D1117">
            <v>0</v>
          </cell>
        </row>
        <row r="1118">
          <cell r="A1118" t="str">
            <v/>
          </cell>
          <cell r="B1118" t="str">
            <v/>
          </cell>
          <cell r="C1118">
            <v>0</v>
          </cell>
          <cell r="D1118">
            <v>0</v>
          </cell>
        </row>
        <row r="1119">
          <cell r="A1119" t="str">
            <v/>
          </cell>
          <cell r="B1119" t="str">
            <v/>
          </cell>
          <cell r="C1119">
            <v>0</v>
          </cell>
          <cell r="D1119">
            <v>0</v>
          </cell>
        </row>
        <row r="1120">
          <cell r="A1120" t="str">
            <v/>
          </cell>
          <cell r="B1120" t="str">
            <v/>
          </cell>
          <cell r="C1120">
            <v>0</v>
          </cell>
          <cell r="D1120">
            <v>0</v>
          </cell>
        </row>
        <row r="1121">
          <cell r="A1121" t="str">
            <v/>
          </cell>
          <cell r="B1121" t="str">
            <v/>
          </cell>
          <cell r="C1121">
            <v>0</v>
          </cell>
          <cell r="D1121">
            <v>0</v>
          </cell>
        </row>
        <row r="1122">
          <cell r="A1122" t="str">
            <v/>
          </cell>
          <cell r="B1122" t="str">
            <v/>
          </cell>
          <cell r="C1122">
            <v>0</v>
          </cell>
          <cell r="D1122">
            <v>0</v>
          </cell>
        </row>
        <row r="1123">
          <cell r="A1123" t="str">
            <v/>
          </cell>
          <cell r="B1123" t="str">
            <v/>
          </cell>
          <cell r="C1123">
            <v>0</v>
          </cell>
          <cell r="D1123">
            <v>0</v>
          </cell>
        </row>
        <row r="1124">
          <cell r="A1124" t="str">
            <v/>
          </cell>
          <cell r="B1124" t="str">
            <v/>
          </cell>
          <cell r="C1124">
            <v>0</v>
          </cell>
          <cell r="D1124">
            <v>0</v>
          </cell>
        </row>
        <row r="1125">
          <cell r="A1125" t="str">
            <v/>
          </cell>
          <cell r="B1125" t="str">
            <v/>
          </cell>
          <cell r="C1125">
            <v>0</v>
          </cell>
          <cell r="D1125">
            <v>0</v>
          </cell>
        </row>
        <row r="1126">
          <cell r="A1126" t="str">
            <v/>
          </cell>
          <cell r="B1126" t="str">
            <v/>
          </cell>
          <cell r="C1126">
            <v>0</v>
          </cell>
          <cell r="D1126">
            <v>0</v>
          </cell>
        </row>
        <row r="1127">
          <cell r="A1127" t="str">
            <v/>
          </cell>
          <cell r="B1127" t="str">
            <v/>
          </cell>
          <cell r="C1127">
            <v>0</v>
          </cell>
          <cell r="D1127">
            <v>0</v>
          </cell>
        </row>
        <row r="1128">
          <cell r="A1128" t="str">
            <v/>
          </cell>
          <cell r="B1128" t="str">
            <v/>
          </cell>
          <cell r="C1128">
            <v>0</v>
          </cell>
          <cell r="D1128">
            <v>0</v>
          </cell>
        </row>
        <row r="1129">
          <cell r="A1129" t="str">
            <v/>
          </cell>
          <cell r="B1129" t="str">
            <v/>
          </cell>
          <cell r="C1129">
            <v>0</v>
          </cell>
          <cell r="D1129">
            <v>0</v>
          </cell>
        </row>
        <row r="1130">
          <cell r="A1130" t="str">
            <v/>
          </cell>
          <cell r="B1130" t="str">
            <v/>
          </cell>
          <cell r="C1130">
            <v>0</v>
          </cell>
          <cell r="D1130">
            <v>0</v>
          </cell>
        </row>
        <row r="1131">
          <cell r="A1131" t="str">
            <v/>
          </cell>
          <cell r="B1131" t="str">
            <v/>
          </cell>
          <cell r="C1131">
            <v>0</v>
          </cell>
          <cell r="D1131">
            <v>0</v>
          </cell>
        </row>
        <row r="1132">
          <cell r="A1132" t="str">
            <v/>
          </cell>
          <cell r="B1132" t="str">
            <v/>
          </cell>
          <cell r="C1132">
            <v>0</v>
          </cell>
          <cell r="D1132">
            <v>0</v>
          </cell>
        </row>
        <row r="1133">
          <cell r="A1133" t="str">
            <v/>
          </cell>
          <cell r="B1133" t="str">
            <v/>
          </cell>
          <cell r="C1133">
            <v>0</v>
          </cell>
          <cell r="D1133">
            <v>0</v>
          </cell>
        </row>
        <row r="1134">
          <cell r="A1134" t="str">
            <v/>
          </cell>
          <cell r="B1134" t="str">
            <v/>
          </cell>
          <cell r="C1134">
            <v>0</v>
          </cell>
          <cell r="D1134">
            <v>0</v>
          </cell>
        </row>
        <row r="1135">
          <cell r="A1135" t="str">
            <v/>
          </cell>
          <cell r="B1135" t="str">
            <v/>
          </cell>
          <cell r="C1135">
            <v>0</v>
          </cell>
          <cell r="D1135">
            <v>0</v>
          </cell>
        </row>
        <row r="1136">
          <cell r="A1136" t="str">
            <v/>
          </cell>
          <cell r="B1136" t="str">
            <v/>
          </cell>
          <cell r="C1136">
            <v>0</v>
          </cell>
          <cell r="D1136">
            <v>0</v>
          </cell>
        </row>
        <row r="1137">
          <cell r="A1137" t="str">
            <v/>
          </cell>
          <cell r="B1137" t="str">
            <v/>
          </cell>
          <cell r="C1137">
            <v>0</v>
          </cell>
          <cell r="D1137">
            <v>0</v>
          </cell>
        </row>
        <row r="1138">
          <cell r="A1138" t="str">
            <v/>
          </cell>
          <cell r="B1138" t="str">
            <v/>
          </cell>
          <cell r="C1138">
            <v>0</v>
          </cell>
          <cell r="D1138">
            <v>0</v>
          </cell>
        </row>
        <row r="1139">
          <cell r="A1139" t="str">
            <v/>
          </cell>
          <cell r="B1139" t="str">
            <v/>
          </cell>
          <cell r="C1139">
            <v>0</v>
          </cell>
          <cell r="D1139">
            <v>0</v>
          </cell>
        </row>
        <row r="1140">
          <cell r="A1140" t="str">
            <v/>
          </cell>
          <cell r="B1140" t="str">
            <v/>
          </cell>
          <cell r="C1140">
            <v>0</v>
          </cell>
          <cell r="D1140">
            <v>0</v>
          </cell>
        </row>
        <row r="1141">
          <cell r="A1141" t="str">
            <v/>
          </cell>
          <cell r="B1141" t="str">
            <v/>
          </cell>
          <cell r="C1141">
            <v>0</v>
          </cell>
          <cell r="D1141">
            <v>0</v>
          </cell>
        </row>
        <row r="1142">
          <cell r="A1142" t="str">
            <v/>
          </cell>
          <cell r="B1142" t="str">
            <v/>
          </cell>
          <cell r="C1142">
            <v>0</v>
          </cell>
          <cell r="D1142">
            <v>0</v>
          </cell>
        </row>
        <row r="1143">
          <cell r="A1143" t="str">
            <v/>
          </cell>
          <cell r="B1143" t="str">
            <v/>
          </cell>
          <cell r="C1143">
            <v>0</v>
          </cell>
          <cell r="D1143">
            <v>0</v>
          </cell>
        </row>
        <row r="1144">
          <cell r="A1144" t="str">
            <v/>
          </cell>
          <cell r="B1144" t="str">
            <v/>
          </cell>
          <cell r="C1144">
            <v>0</v>
          </cell>
          <cell r="D1144">
            <v>0</v>
          </cell>
        </row>
        <row r="1145">
          <cell r="A1145" t="str">
            <v/>
          </cell>
          <cell r="B1145" t="str">
            <v/>
          </cell>
          <cell r="C1145">
            <v>0</v>
          </cell>
          <cell r="D1145">
            <v>0</v>
          </cell>
        </row>
        <row r="1146">
          <cell r="A1146" t="str">
            <v/>
          </cell>
          <cell r="B1146" t="str">
            <v/>
          </cell>
          <cell r="C1146">
            <v>0</v>
          </cell>
          <cell r="D1146">
            <v>0</v>
          </cell>
        </row>
        <row r="1147">
          <cell r="A1147" t="str">
            <v/>
          </cell>
          <cell r="B1147" t="str">
            <v/>
          </cell>
          <cell r="C1147">
            <v>0</v>
          </cell>
          <cell r="D1147">
            <v>0</v>
          </cell>
        </row>
        <row r="1148">
          <cell r="A1148" t="str">
            <v/>
          </cell>
          <cell r="B1148" t="str">
            <v/>
          </cell>
          <cell r="C1148">
            <v>0</v>
          </cell>
          <cell r="D1148">
            <v>0</v>
          </cell>
        </row>
        <row r="1149">
          <cell r="A1149" t="str">
            <v/>
          </cell>
          <cell r="B1149" t="str">
            <v/>
          </cell>
          <cell r="C1149">
            <v>0</v>
          </cell>
          <cell r="D1149">
            <v>0</v>
          </cell>
        </row>
        <row r="1150">
          <cell r="A1150" t="str">
            <v/>
          </cell>
          <cell r="B1150" t="str">
            <v/>
          </cell>
          <cell r="C1150">
            <v>0</v>
          </cell>
          <cell r="D1150">
            <v>0</v>
          </cell>
        </row>
        <row r="1151">
          <cell r="A1151" t="str">
            <v/>
          </cell>
          <cell r="B1151" t="str">
            <v/>
          </cell>
          <cell r="C1151">
            <v>0</v>
          </cell>
          <cell r="D1151">
            <v>0</v>
          </cell>
        </row>
        <row r="1152">
          <cell r="A1152" t="str">
            <v/>
          </cell>
          <cell r="B1152" t="str">
            <v/>
          </cell>
          <cell r="C1152">
            <v>0</v>
          </cell>
          <cell r="D1152">
            <v>0</v>
          </cell>
        </row>
        <row r="1153">
          <cell r="A1153" t="str">
            <v/>
          </cell>
          <cell r="B1153" t="str">
            <v/>
          </cell>
          <cell r="C1153">
            <v>0</v>
          </cell>
          <cell r="D1153">
            <v>0</v>
          </cell>
        </row>
        <row r="1154">
          <cell r="A1154" t="str">
            <v/>
          </cell>
          <cell r="B1154" t="str">
            <v/>
          </cell>
          <cell r="C1154">
            <v>0</v>
          </cell>
          <cell r="D1154">
            <v>0</v>
          </cell>
        </row>
        <row r="1155">
          <cell r="A1155" t="str">
            <v/>
          </cell>
          <cell r="B1155" t="str">
            <v/>
          </cell>
          <cell r="C1155">
            <v>0</v>
          </cell>
          <cell r="D1155">
            <v>0</v>
          </cell>
        </row>
        <row r="1156">
          <cell r="A1156" t="str">
            <v/>
          </cell>
          <cell r="B1156" t="str">
            <v/>
          </cell>
          <cell r="C1156">
            <v>0</v>
          </cell>
          <cell r="D1156">
            <v>0</v>
          </cell>
        </row>
        <row r="1157">
          <cell r="A1157" t="str">
            <v/>
          </cell>
          <cell r="B1157" t="str">
            <v/>
          </cell>
          <cell r="C1157">
            <v>0</v>
          </cell>
          <cell r="D1157">
            <v>0</v>
          </cell>
        </row>
        <row r="1158">
          <cell r="A1158" t="str">
            <v/>
          </cell>
          <cell r="B1158" t="str">
            <v/>
          </cell>
          <cell r="C1158">
            <v>0</v>
          </cell>
          <cell r="D1158">
            <v>0</v>
          </cell>
        </row>
        <row r="1159">
          <cell r="A1159" t="str">
            <v/>
          </cell>
          <cell r="B1159" t="str">
            <v/>
          </cell>
          <cell r="C1159">
            <v>0</v>
          </cell>
          <cell r="D1159">
            <v>0</v>
          </cell>
        </row>
        <row r="1160">
          <cell r="A1160" t="str">
            <v/>
          </cell>
          <cell r="B1160" t="str">
            <v/>
          </cell>
          <cell r="C1160">
            <v>0</v>
          </cell>
          <cell r="D1160">
            <v>0</v>
          </cell>
        </row>
        <row r="1161">
          <cell r="A1161" t="str">
            <v/>
          </cell>
          <cell r="B1161" t="str">
            <v/>
          </cell>
          <cell r="C1161">
            <v>0</v>
          </cell>
          <cell r="D1161">
            <v>0</v>
          </cell>
        </row>
        <row r="1162">
          <cell r="A1162" t="str">
            <v/>
          </cell>
          <cell r="B1162" t="str">
            <v/>
          </cell>
          <cell r="C1162">
            <v>0</v>
          </cell>
          <cell r="D1162">
            <v>0</v>
          </cell>
        </row>
        <row r="1163">
          <cell r="A1163" t="str">
            <v/>
          </cell>
          <cell r="B1163" t="str">
            <v/>
          </cell>
          <cell r="C1163">
            <v>0</v>
          </cell>
          <cell r="D1163">
            <v>0</v>
          </cell>
        </row>
        <row r="1164">
          <cell r="A1164" t="str">
            <v/>
          </cell>
          <cell r="B1164" t="str">
            <v/>
          </cell>
          <cell r="C1164">
            <v>0</v>
          </cell>
          <cell r="D1164">
            <v>0</v>
          </cell>
        </row>
        <row r="1165">
          <cell r="A1165" t="str">
            <v/>
          </cell>
          <cell r="B1165" t="str">
            <v/>
          </cell>
          <cell r="C1165">
            <v>0</v>
          </cell>
          <cell r="D1165">
            <v>0</v>
          </cell>
        </row>
        <row r="1166">
          <cell r="A1166" t="str">
            <v/>
          </cell>
          <cell r="B1166" t="str">
            <v/>
          </cell>
          <cell r="C1166">
            <v>0</v>
          </cell>
          <cell r="D1166">
            <v>0</v>
          </cell>
        </row>
        <row r="1167">
          <cell r="A1167" t="str">
            <v/>
          </cell>
          <cell r="B1167" t="str">
            <v/>
          </cell>
          <cell r="C1167">
            <v>0</v>
          </cell>
          <cell r="D1167">
            <v>0</v>
          </cell>
        </row>
        <row r="1168">
          <cell r="A1168" t="str">
            <v/>
          </cell>
          <cell r="B1168" t="str">
            <v/>
          </cell>
          <cell r="C1168">
            <v>0</v>
          </cell>
          <cell r="D1168">
            <v>0</v>
          </cell>
        </row>
        <row r="1169">
          <cell r="A1169" t="str">
            <v/>
          </cell>
          <cell r="B1169" t="str">
            <v/>
          </cell>
          <cell r="C1169">
            <v>0</v>
          </cell>
          <cell r="D1169">
            <v>0</v>
          </cell>
        </row>
        <row r="1170">
          <cell r="A1170" t="str">
            <v/>
          </cell>
          <cell r="B1170" t="str">
            <v/>
          </cell>
          <cell r="C1170">
            <v>0</v>
          </cell>
          <cell r="D1170">
            <v>0</v>
          </cell>
        </row>
        <row r="1171">
          <cell r="A1171" t="str">
            <v/>
          </cell>
          <cell r="B1171" t="str">
            <v/>
          </cell>
          <cell r="C1171">
            <v>0</v>
          </cell>
          <cell r="D1171">
            <v>0</v>
          </cell>
        </row>
        <row r="1172">
          <cell r="A1172" t="str">
            <v/>
          </cell>
          <cell r="B1172" t="str">
            <v/>
          </cell>
          <cell r="C1172">
            <v>0</v>
          </cell>
          <cell r="D1172">
            <v>0</v>
          </cell>
        </row>
        <row r="1173">
          <cell r="A1173" t="str">
            <v/>
          </cell>
          <cell r="B1173" t="str">
            <v/>
          </cell>
          <cell r="C1173">
            <v>0</v>
          </cell>
          <cell r="D1173">
            <v>0</v>
          </cell>
        </row>
        <row r="1174">
          <cell r="A1174" t="str">
            <v/>
          </cell>
          <cell r="B1174" t="str">
            <v/>
          </cell>
          <cell r="C1174">
            <v>0</v>
          </cell>
          <cell r="D1174">
            <v>0</v>
          </cell>
        </row>
        <row r="1175">
          <cell r="A1175" t="str">
            <v/>
          </cell>
          <cell r="B1175" t="str">
            <v/>
          </cell>
          <cell r="C1175">
            <v>0</v>
          </cell>
          <cell r="D1175">
            <v>0</v>
          </cell>
        </row>
        <row r="1176">
          <cell r="A1176" t="str">
            <v/>
          </cell>
          <cell r="B1176" t="str">
            <v/>
          </cell>
          <cell r="C1176">
            <v>0</v>
          </cell>
          <cell r="D1176">
            <v>0</v>
          </cell>
        </row>
        <row r="1177">
          <cell r="A1177" t="str">
            <v/>
          </cell>
          <cell r="B1177" t="str">
            <v/>
          </cell>
          <cell r="C1177">
            <v>0</v>
          </cell>
          <cell r="D1177">
            <v>0</v>
          </cell>
        </row>
        <row r="1178">
          <cell r="A1178" t="str">
            <v/>
          </cell>
          <cell r="B1178" t="str">
            <v/>
          </cell>
          <cell r="C1178">
            <v>0</v>
          </cell>
          <cell r="D1178">
            <v>0</v>
          </cell>
        </row>
        <row r="1179">
          <cell r="A1179" t="str">
            <v/>
          </cell>
          <cell r="B1179" t="str">
            <v/>
          </cell>
          <cell r="C1179">
            <v>0</v>
          </cell>
          <cell r="D1179">
            <v>0</v>
          </cell>
        </row>
        <row r="1180">
          <cell r="A1180" t="str">
            <v/>
          </cell>
          <cell r="B1180" t="str">
            <v/>
          </cell>
          <cell r="C1180">
            <v>0</v>
          </cell>
          <cell r="D1180">
            <v>0</v>
          </cell>
        </row>
        <row r="1181">
          <cell r="A1181" t="str">
            <v/>
          </cell>
          <cell r="B1181" t="str">
            <v/>
          </cell>
          <cell r="C1181">
            <v>0</v>
          </cell>
          <cell r="D1181">
            <v>0</v>
          </cell>
        </row>
        <row r="1182">
          <cell r="A1182" t="str">
            <v/>
          </cell>
          <cell r="B1182" t="str">
            <v/>
          </cell>
          <cell r="C1182">
            <v>0</v>
          </cell>
          <cell r="D1182">
            <v>0</v>
          </cell>
        </row>
        <row r="1183">
          <cell r="A1183" t="str">
            <v/>
          </cell>
          <cell r="B1183" t="str">
            <v/>
          </cell>
          <cell r="C1183">
            <v>0</v>
          </cell>
          <cell r="D1183">
            <v>0</v>
          </cell>
        </row>
        <row r="1184">
          <cell r="A1184" t="str">
            <v/>
          </cell>
          <cell r="B1184" t="str">
            <v/>
          </cell>
          <cell r="C1184">
            <v>0</v>
          </cell>
          <cell r="D1184">
            <v>0</v>
          </cell>
        </row>
        <row r="1185">
          <cell r="A1185" t="str">
            <v/>
          </cell>
          <cell r="B1185" t="str">
            <v/>
          </cell>
          <cell r="C1185">
            <v>0</v>
          </cell>
          <cell r="D1185">
            <v>0</v>
          </cell>
        </row>
        <row r="1186">
          <cell r="A1186" t="str">
            <v/>
          </cell>
          <cell r="B1186" t="str">
            <v/>
          </cell>
          <cell r="C1186">
            <v>0</v>
          </cell>
          <cell r="D1186">
            <v>0</v>
          </cell>
        </row>
        <row r="1187">
          <cell r="A1187" t="str">
            <v/>
          </cell>
          <cell r="B1187" t="str">
            <v/>
          </cell>
          <cell r="C1187">
            <v>0</v>
          </cell>
          <cell r="D1187">
            <v>0</v>
          </cell>
        </row>
        <row r="1188">
          <cell r="A1188" t="str">
            <v/>
          </cell>
          <cell r="B1188" t="str">
            <v/>
          </cell>
          <cell r="C1188">
            <v>0</v>
          </cell>
          <cell r="D1188">
            <v>0</v>
          </cell>
        </row>
        <row r="1189">
          <cell r="A1189" t="str">
            <v/>
          </cell>
          <cell r="B1189" t="str">
            <v/>
          </cell>
          <cell r="C1189">
            <v>0</v>
          </cell>
          <cell r="D1189">
            <v>0</v>
          </cell>
        </row>
        <row r="1190">
          <cell r="A1190" t="str">
            <v/>
          </cell>
          <cell r="B1190" t="str">
            <v/>
          </cell>
          <cell r="C1190">
            <v>0</v>
          </cell>
          <cell r="D1190">
            <v>0</v>
          </cell>
        </row>
        <row r="1191">
          <cell r="A1191" t="str">
            <v/>
          </cell>
          <cell r="B1191" t="str">
            <v/>
          </cell>
          <cell r="C1191">
            <v>0</v>
          </cell>
          <cell r="D1191">
            <v>0</v>
          </cell>
        </row>
        <row r="1192">
          <cell r="A1192" t="str">
            <v/>
          </cell>
          <cell r="B1192" t="str">
            <v/>
          </cell>
          <cell r="C1192">
            <v>0</v>
          </cell>
          <cell r="D1192">
            <v>0</v>
          </cell>
        </row>
        <row r="1193">
          <cell r="A1193" t="str">
            <v/>
          </cell>
          <cell r="B1193" t="str">
            <v/>
          </cell>
          <cell r="C1193">
            <v>0</v>
          </cell>
          <cell r="D1193">
            <v>0</v>
          </cell>
        </row>
        <row r="1194">
          <cell r="A1194" t="str">
            <v/>
          </cell>
          <cell r="B1194" t="str">
            <v/>
          </cell>
          <cell r="C1194">
            <v>0</v>
          </cell>
          <cell r="D1194">
            <v>0</v>
          </cell>
        </row>
        <row r="1195">
          <cell r="A1195" t="str">
            <v/>
          </cell>
          <cell r="B1195" t="str">
            <v/>
          </cell>
          <cell r="C1195">
            <v>0</v>
          </cell>
          <cell r="D1195">
            <v>0</v>
          </cell>
        </row>
        <row r="1196">
          <cell r="A1196" t="str">
            <v/>
          </cell>
          <cell r="B1196" t="str">
            <v/>
          </cell>
          <cell r="C1196">
            <v>0</v>
          </cell>
          <cell r="D1196">
            <v>0</v>
          </cell>
        </row>
        <row r="1197">
          <cell r="A1197" t="str">
            <v/>
          </cell>
          <cell r="B1197" t="str">
            <v/>
          </cell>
          <cell r="C1197">
            <v>0</v>
          </cell>
          <cell r="D1197">
            <v>0</v>
          </cell>
        </row>
        <row r="1198">
          <cell r="A1198" t="str">
            <v/>
          </cell>
          <cell r="B1198" t="str">
            <v/>
          </cell>
          <cell r="C1198">
            <v>0</v>
          </cell>
          <cell r="D1198">
            <v>0</v>
          </cell>
        </row>
        <row r="1199">
          <cell r="A1199" t="str">
            <v/>
          </cell>
          <cell r="B1199" t="str">
            <v/>
          </cell>
          <cell r="C1199">
            <v>0</v>
          </cell>
          <cell r="D1199">
            <v>0</v>
          </cell>
        </row>
        <row r="1200">
          <cell r="A1200" t="str">
            <v/>
          </cell>
          <cell r="B1200" t="str">
            <v/>
          </cell>
          <cell r="C1200">
            <v>0</v>
          </cell>
          <cell r="D1200">
            <v>0</v>
          </cell>
        </row>
        <row r="1201">
          <cell r="A1201" t="str">
            <v/>
          </cell>
          <cell r="B1201" t="str">
            <v/>
          </cell>
          <cell r="C1201">
            <v>0</v>
          </cell>
          <cell r="D1201">
            <v>0</v>
          </cell>
        </row>
        <row r="1202">
          <cell r="A1202" t="str">
            <v/>
          </cell>
          <cell r="B1202" t="str">
            <v/>
          </cell>
          <cell r="C1202">
            <v>0</v>
          </cell>
          <cell r="D1202">
            <v>0</v>
          </cell>
        </row>
        <row r="1203">
          <cell r="A1203" t="str">
            <v/>
          </cell>
          <cell r="B1203" t="str">
            <v/>
          </cell>
          <cell r="C1203">
            <v>0</v>
          </cell>
          <cell r="D1203">
            <v>0</v>
          </cell>
        </row>
        <row r="1204">
          <cell r="A1204" t="str">
            <v/>
          </cell>
          <cell r="B1204" t="str">
            <v/>
          </cell>
          <cell r="C1204">
            <v>0</v>
          </cell>
          <cell r="D1204">
            <v>0</v>
          </cell>
        </row>
        <row r="1205">
          <cell r="A1205" t="str">
            <v/>
          </cell>
          <cell r="B1205" t="str">
            <v/>
          </cell>
          <cell r="C1205">
            <v>0</v>
          </cell>
          <cell r="D1205">
            <v>0</v>
          </cell>
        </row>
        <row r="1206">
          <cell r="A1206" t="str">
            <v/>
          </cell>
          <cell r="B1206" t="str">
            <v/>
          </cell>
          <cell r="C1206">
            <v>0</v>
          </cell>
          <cell r="D1206">
            <v>0</v>
          </cell>
        </row>
        <row r="1207">
          <cell r="A1207" t="str">
            <v/>
          </cell>
          <cell r="B1207" t="str">
            <v/>
          </cell>
          <cell r="C1207">
            <v>0</v>
          </cell>
          <cell r="D1207">
            <v>0</v>
          </cell>
        </row>
        <row r="1208">
          <cell r="A1208" t="str">
            <v/>
          </cell>
          <cell r="B1208" t="str">
            <v/>
          </cell>
          <cell r="C1208">
            <v>0</v>
          </cell>
          <cell r="D1208">
            <v>0</v>
          </cell>
        </row>
        <row r="1209">
          <cell r="A1209" t="str">
            <v/>
          </cell>
          <cell r="B1209" t="str">
            <v/>
          </cell>
          <cell r="C1209">
            <v>0</v>
          </cell>
          <cell r="D1209">
            <v>0</v>
          </cell>
        </row>
        <row r="1210">
          <cell r="A1210" t="str">
            <v/>
          </cell>
          <cell r="B1210" t="str">
            <v/>
          </cell>
          <cell r="C1210">
            <v>0</v>
          </cell>
          <cell r="D1210">
            <v>0</v>
          </cell>
        </row>
        <row r="1211">
          <cell r="A1211" t="str">
            <v/>
          </cell>
          <cell r="B1211" t="str">
            <v/>
          </cell>
          <cell r="C1211">
            <v>0</v>
          </cell>
          <cell r="D1211">
            <v>0</v>
          </cell>
        </row>
        <row r="1212">
          <cell r="A1212" t="str">
            <v/>
          </cell>
          <cell r="B1212" t="str">
            <v/>
          </cell>
          <cell r="C1212">
            <v>0</v>
          </cell>
          <cell r="D1212">
            <v>0</v>
          </cell>
        </row>
        <row r="1213">
          <cell r="A1213" t="str">
            <v/>
          </cell>
          <cell r="B1213" t="str">
            <v/>
          </cell>
          <cell r="C1213">
            <v>0</v>
          </cell>
          <cell r="D1213">
            <v>0</v>
          </cell>
        </row>
        <row r="1214">
          <cell r="A1214" t="str">
            <v/>
          </cell>
          <cell r="B1214" t="str">
            <v/>
          </cell>
          <cell r="C1214">
            <v>0</v>
          </cell>
          <cell r="D1214">
            <v>0</v>
          </cell>
        </row>
        <row r="1215">
          <cell r="A1215" t="str">
            <v/>
          </cell>
          <cell r="B1215" t="str">
            <v/>
          </cell>
          <cell r="C1215">
            <v>0</v>
          </cell>
          <cell r="D1215">
            <v>0</v>
          </cell>
        </row>
        <row r="1216">
          <cell r="A1216" t="str">
            <v/>
          </cell>
          <cell r="B1216" t="str">
            <v/>
          </cell>
          <cell r="C1216">
            <v>0</v>
          </cell>
          <cell r="D1216">
            <v>0</v>
          </cell>
        </row>
        <row r="1217">
          <cell r="A1217" t="str">
            <v/>
          </cell>
          <cell r="B1217" t="str">
            <v/>
          </cell>
          <cell r="C1217">
            <v>0</v>
          </cell>
          <cell r="D1217">
            <v>0</v>
          </cell>
        </row>
        <row r="1218">
          <cell r="A1218" t="str">
            <v/>
          </cell>
          <cell r="B1218" t="str">
            <v/>
          </cell>
          <cell r="C1218">
            <v>0</v>
          </cell>
          <cell r="D1218">
            <v>0</v>
          </cell>
        </row>
        <row r="1219">
          <cell r="A1219" t="str">
            <v/>
          </cell>
          <cell r="B1219" t="str">
            <v/>
          </cell>
          <cell r="C1219">
            <v>0</v>
          </cell>
          <cell r="D1219">
            <v>0</v>
          </cell>
        </row>
        <row r="1220">
          <cell r="A1220" t="str">
            <v/>
          </cell>
          <cell r="B1220" t="str">
            <v/>
          </cell>
          <cell r="C1220">
            <v>0</v>
          </cell>
          <cell r="D1220">
            <v>0</v>
          </cell>
        </row>
        <row r="1221">
          <cell r="A1221" t="str">
            <v/>
          </cell>
          <cell r="B1221" t="str">
            <v/>
          </cell>
          <cell r="C1221">
            <v>0</v>
          </cell>
          <cell r="D1221">
            <v>0</v>
          </cell>
        </row>
        <row r="1222">
          <cell r="A1222" t="str">
            <v/>
          </cell>
          <cell r="B1222" t="str">
            <v/>
          </cell>
          <cell r="C1222">
            <v>0</v>
          </cell>
          <cell r="D1222">
            <v>0</v>
          </cell>
        </row>
        <row r="1223">
          <cell r="A1223" t="str">
            <v/>
          </cell>
          <cell r="B1223" t="str">
            <v/>
          </cell>
          <cell r="C1223">
            <v>0</v>
          </cell>
          <cell r="D1223">
            <v>0</v>
          </cell>
        </row>
        <row r="1224">
          <cell r="A1224" t="str">
            <v/>
          </cell>
          <cell r="B1224" t="str">
            <v/>
          </cell>
          <cell r="C1224">
            <v>0</v>
          </cell>
          <cell r="D1224">
            <v>0</v>
          </cell>
        </row>
        <row r="1225">
          <cell r="A1225" t="str">
            <v/>
          </cell>
          <cell r="B1225" t="str">
            <v/>
          </cell>
          <cell r="C1225">
            <v>0</v>
          </cell>
          <cell r="D1225">
            <v>0</v>
          </cell>
        </row>
        <row r="1226">
          <cell r="A1226" t="str">
            <v/>
          </cell>
          <cell r="B1226" t="str">
            <v/>
          </cell>
          <cell r="C1226">
            <v>0</v>
          </cell>
          <cell r="D1226">
            <v>0</v>
          </cell>
        </row>
        <row r="1227">
          <cell r="A1227" t="str">
            <v/>
          </cell>
          <cell r="B1227" t="str">
            <v/>
          </cell>
          <cell r="C1227">
            <v>0</v>
          </cell>
          <cell r="D1227">
            <v>0</v>
          </cell>
        </row>
        <row r="1228">
          <cell r="A1228" t="str">
            <v/>
          </cell>
          <cell r="B1228" t="str">
            <v/>
          </cell>
          <cell r="C1228">
            <v>0</v>
          </cell>
          <cell r="D1228">
            <v>0</v>
          </cell>
        </row>
        <row r="1229">
          <cell r="A1229" t="str">
            <v/>
          </cell>
          <cell r="B1229" t="str">
            <v/>
          </cell>
          <cell r="C1229">
            <v>0</v>
          </cell>
          <cell r="D1229">
            <v>0</v>
          </cell>
        </row>
        <row r="1230">
          <cell r="A1230" t="str">
            <v/>
          </cell>
          <cell r="B1230" t="str">
            <v/>
          </cell>
          <cell r="C1230">
            <v>0</v>
          </cell>
          <cell r="D1230">
            <v>0</v>
          </cell>
        </row>
        <row r="1231">
          <cell r="A1231" t="str">
            <v/>
          </cell>
          <cell r="B1231" t="str">
            <v/>
          </cell>
          <cell r="C1231">
            <v>0</v>
          </cell>
          <cell r="D1231">
            <v>0</v>
          </cell>
        </row>
        <row r="1232">
          <cell r="A1232" t="str">
            <v/>
          </cell>
          <cell r="B1232" t="str">
            <v/>
          </cell>
          <cell r="C1232">
            <v>0</v>
          </cell>
          <cell r="D1232">
            <v>0</v>
          </cell>
        </row>
        <row r="1233">
          <cell r="A1233" t="str">
            <v/>
          </cell>
          <cell r="B1233" t="str">
            <v/>
          </cell>
          <cell r="C1233">
            <v>0</v>
          </cell>
          <cell r="D1233">
            <v>0</v>
          </cell>
        </row>
        <row r="1234">
          <cell r="A1234" t="str">
            <v/>
          </cell>
          <cell r="B1234" t="str">
            <v/>
          </cell>
          <cell r="C1234">
            <v>0</v>
          </cell>
          <cell r="D1234">
            <v>0</v>
          </cell>
        </row>
        <row r="1235">
          <cell r="A1235" t="str">
            <v/>
          </cell>
          <cell r="B1235" t="str">
            <v/>
          </cell>
          <cell r="C1235">
            <v>0</v>
          </cell>
          <cell r="D1235">
            <v>0</v>
          </cell>
        </row>
        <row r="1236">
          <cell r="A1236" t="str">
            <v/>
          </cell>
          <cell r="B1236" t="str">
            <v/>
          </cell>
          <cell r="C1236">
            <v>0</v>
          </cell>
          <cell r="D1236">
            <v>0</v>
          </cell>
        </row>
        <row r="1237">
          <cell r="A1237" t="str">
            <v/>
          </cell>
          <cell r="B1237" t="str">
            <v/>
          </cell>
          <cell r="C1237">
            <v>0</v>
          </cell>
          <cell r="D1237">
            <v>0</v>
          </cell>
        </row>
        <row r="1238">
          <cell r="A1238" t="str">
            <v/>
          </cell>
          <cell r="B1238" t="str">
            <v/>
          </cell>
          <cell r="C1238">
            <v>0</v>
          </cell>
          <cell r="D1238">
            <v>0</v>
          </cell>
        </row>
        <row r="1239">
          <cell r="A1239" t="str">
            <v/>
          </cell>
          <cell r="B1239" t="str">
            <v/>
          </cell>
          <cell r="C1239">
            <v>0</v>
          </cell>
          <cell r="D1239">
            <v>0</v>
          </cell>
        </row>
        <row r="1240">
          <cell r="A1240" t="str">
            <v/>
          </cell>
          <cell r="B1240" t="str">
            <v/>
          </cell>
          <cell r="C1240">
            <v>0</v>
          </cell>
          <cell r="D1240">
            <v>0</v>
          </cell>
        </row>
        <row r="1241">
          <cell r="A1241" t="str">
            <v/>
          </cell>
          <cell r="B1241" t="str">
            <v/>
          </cell>
          <cell r="C1241">
            <v>0</v>
          </cell>
          <cell r="D1241">
            <v>0</v>
          </cell>
        </row>
        <row r="1242">
          <cell r="A1242" t="str">
            <v/>
          </cell>
          <cell r="B1242" t="str">
            <v/>
          </cell>
          <cell r="C1242">
            <v>0</v>
          </cell>
          <cell r="D1242">
            <v>0</v>
          </cell>
        </row>
        <row r="1243">
          <cell r="A1243" t="str">
            <v/>
          </cell>
          <cell r="B1243" t="str">
            <v/>
          </cell>
          <cell r="C1243">
            <v>0</v>
          </cell>
          <cell r="D1243">
            <v>0</v>
          </cell>
        </row>
        <row r="1244">
          <cell r="A1244" t="str">
            <v/>
          </cell>
          <cell r="B1244" t="str">
            <v/>
          </cell>
          <cell r="C1244">
            <v>0</v>
          </cell>
          <cell r="D1244">
            <v>0</v>
          </cell>
        </row>
        <row r="1245">
          <cell r="A1245" t="str">
            <v/>
          </cell>
          <cell r="B1245" t="str">
            <v/>
          </cell>
          <cell r="C1245">
            <v>0</v>
          </cell>
          <cell r="D1245">
            <v>0</v>
          </cell>
        </row>
        <row r="1246">
          <cell r="A1246" t="str">
            <v/>
          </cell>
          <cell r="B1246" t="str">
            <v/>
          </cell>
          <cell r="C1246">
            <v>0</v>
          </cell>
          <cell r="D1246">
            <v>0</v>
          </cell>
        </row>
        <row r="1247">
          <cell r="A1247" t="str">
            <v/>
          </cell>
          <cell r="B1247" t="str">
            <v/>
          </cell>
          <cell r="C1247">
            <v>0</v>
          </cell>
          <cell r="D1247">
            <v>0</v>
          </cell>
        </row>
        <row r="1248">
          <cell r="A1248" t="str">
            <v/>
          </cell>
          <cell r="B1248" t="str">
            <v/>
          </cell>
          <cell r="C1248">
            <v>0</v>
          </cell>
          <cell r="D1248">
            <v>0</v>
          </cell>
        </row>
        <row r="1249">
          <cell r="A1249" t="str">
            <v/>
          </cell>
          <cell r="B1249" t="str">
            <v/>
          </cell>
          <cell r="C1249">
            <v>0</v>
          </cell>
          <cell r="D1249">
            <v>0</v>
          </cell>
        </row>
        <row r="1250">
          <cell r="A1250" t="str">
            <v/>
          </cell>
          <cell r="B1250" t="str">
            <v/>
          </cell>
          <cell r="C1250">
            <v>0</v>
          </cell>
          <cell r="D1250">
            <v>0</v>
          </cell>
        </row>
        <row r="1251">
          <cell r="A1251" t="str">
            <v/>
          </cell>
          <cell r="B1251" t="str">
            <v/>
          </cell>
          <cell r="C1251">
            <v>0</v>
          </cell>
          <cell r="D1251">
            <v>0</v>
          </cell>
        </row>
        <row r="1252">
          <cell r="A1252" t="str">
            <v/>
          </cell>
          <cell r="B1252" t="str">
            <v/>
          </cell>
          <cell r="C1252">
            <v>0</v>
          </cell>
          <cell r="D1252">
            <v>0</v>
          </cell>
        </row>
        <row r="1253">
          <cell r="A1253" t="str">
            <v/>
          </cell>
          <cell r="B1253" t="str">
            <v/>
          </cell>
          <cell r="C1253">
            <v>0</v>
          </cell>
          <cell r="D1253">
            <v>0</v>
          </cell>
        </row>
        <row r="1254">
          <cell r="A1254" t="str">
            <v/>
          </cell>
          <cell r="B1254" t="str">
            <v/>
          </cell>
          <cell r="C1254">
            <v>0</v>
          </cell>
          <cell r="D1254">
            <v>0</v>
          </cell>
        </row>
        <row r="1255">
          <cell r="A1255" t="str">
            <v/>
          </cell>
          <cell r="B1255" t="str">
            <v/>
          </cell>
          <cell r="C1255">
            <v>0</v>
          </cell>
          <cell r="D1255">
            <v>0</v>
          </cell>
        </row>
        <row r="1256">
          <cell r="A1256" t="str">
            <v/>
          </cell>
          <cell r="B1256" t="str">
            <v/>
          </cell>
          <cell r="C1256">
            <v>0</v>
          </cell>
          <cell r="D1256">
            <v>0</v>
          </cell>
        </row>
        <row r="1257">
          <cell r="A1257" t="str">
            <v/>
          </cell>
          <cell r="B1257" t="str">
            <v/>
          </cell>
          <cell r="C1257">
            <v>0</v>
          </cell>
          <cell r="D1257">
            <v>0</v>
          </cell>
        </row>
        <row r="1258">
          <cell r="A1258" t="str">
            <v/>
          </cell>
          <cell r="B1258" t="str">
            <v/>
          </cell>
          <cell r="C1258">
            <v>0</v>
          </cell>
          <cell r="D1258">
            <v>0</v>
          </cell>
        </row>
        <row r="1259">
          <cell r="A1259" t="str">
            <v/>
          </cell>
          <cell r="B1259" t="str">
            <v/>
          </cell>
          <cell r="C1259">
            <v>0</v>
          </cell>
          <cell r="D1259">
            <v>0</v>
          </cell>
        </row>
        <row r="1260">
          <cell r="A1260" t="str">
            <v/>
          </cell>
          <cell r="B1260" t="str">
            <v/>
          </cell>
          <cell r="C1260">
            <v>0</v>
          </cell>
          <cell r="D1260">
            <v>0</v>
          </cell>
        </row>
        <row r="1261">
          <cell r="A1261" t="str">
            <v/>
          </cell>
          <cell r="B1261" t="str">
            <v/>
          </cell>
          <cell r="C1261">
            <v>0</v>
          </cell>
          <cell r="D1261">
            <v>0</v>
          </cell>
        </row>
        <row r="1262">
          <cell r="A1262" t="str">
            <v/>
          </cell>
          <cell r="B1262" t="str">
            <v/>
          </cell>
          <cell r="C1262">
            <v>0</v>
          </cell>
          <cell r="D1262">
            <v>0</v>
          </cell>
        </row>
        <row r="1263">
          <cell r="A1263" t="str">
            <v/>
          </cell>
          <cell r="B1263" t="str">
            <v/>
          </cell>
          <cell r="C1263">
            <v>0</v>
          </cell>
          <cell r="D1263">
            <v>0</v>
          </cell>
        </row>
        <row r="1264">
          <cell r="A1264" t="str">
            <v/>
          </cell>
          <cell r="B1264" t="str">
            <v/>
          </cell>
          <cell r="C1264">
            <v>0</v>
          </cell>
          <cell r="D1264">
            <v>0</v>
          </cell>
        </row>
        <row r="1265">
          <cell r="A1265" t="str">
            <v/>
          </cell>
          <cell r="B1265" t="str">
            <v/>
          </cell>
          <cell r="C1265">
            <v>0</v>
          </cell>
          <cell r="D1265">
            <v>0</v>
          </cell>
        </row>
        <row r="1266">
          <cell r="A1266" t="str">
            <v/>
          </cell>
          <cell r="B1266" t="str">
            <v/>
          </cell>
          <cell r="C1266">
            <v>0</v>
          </cell>
          <cell r="D1266">
            <v>0</v>
          </cell>
        </row>
        <row r="1267">
          <cell r="A1267" t="str">
            <v/>
          </cell>
          <cell r="B1267" t="str">
            <v/>
          </cell>
          <cell r="C1267">
            <v>0</v>
          </cell>
          <cell r="D1267">
            <v>0</v>
          </cell>
        </row>
        <row r="1268">
          <cell r="A1268" t="str">
            <v/>
          </cell>
          <cell r="B1268" t="str">
            <v/>
          </cell>
          <cell r="C1268">
            <v>0</v>
          </cell>
          <cell r="D1268">
            <v>0</v>
          </cell>
        </row>
        <row r="1269">
          <cell r="A1269" t="str">
            <v/>
          </cell>
          <cell r="B1269" t="str">
            <v/>
          </cell>
          <cell r="C1269">
            <v>0</v>
          </cell>
          <cell r="D1269">
            <v>0</v>
          </cell>
        </row>
        <row r="1270">
          <cell r="A1270" t="str">
            <v/>
          </cell>
          <cell r="B1270" t="str">
            <v/>
          </cell>
          <cell r="C1270">
            <v>0</v>
          </cell>
          <cell r="D1270">
            <v>0</v>
          </cell>
        </row>
        <row r="1271">
          <cell r="A1271" t="str">
            <v/>
          </cell>
          <cell r="B1271" t="str">
            <v/>
          </cell>
          <cell r="C1271">
            <v>0</v>
          </cell>
          <cell r="D1271">
            <v>0</v>
          </cell>
        </row>
        <row r="1272">
          <cell r="A1272" t="str">
            <v/>
          </cell>
          <cell r="B1272" t="str">
            <v/>
          </cell>
          <cell r="C1272">
            <v>0</v>
          </cell>
          <cell r="D1272">
            <v>0</v>
          </cell>
        </row>
        <row r="1273">
          <cell r="A1273" t="str">
            <v/>
          </cell>
          <cell r="B1273" t="str">
            <v/>
          </cell>
          <cell r="C1273">
            <v>0</v>
          </cell>
          <cell r="D1273">
            <v>0</v>
          </cell>
        </row>
        <row r="1274">
          <cell r="A1274" t="str">
            <v/>
          </cell>
          <cell r="B1274" t="str">
            <v/>
          </cell>
          <cell r="C1274">
            <v>0</v>
          </cell>
          <cell r="D1274">
            <v>0</v>
          </cell>
        </row>
        <row r="1275">
          <cell r="A1275" t="str">
            <v/>
          </cell>
          <cell r="B1275" t="str">
            <v/>
          </cell>
          <cell r="C1275">
            <v>0</v>
          </cell>
          <cell r="D1275">
            <v>0</v>
          </cell>
        </row>
        <row r="1276">
          <cell r="A1276" t="str">
            <v/>
          </cell>
          <cell r="B1276" t="str">
            <v/>
          </cell>
          <cell r="C1276">
            <v>0</v>
          </cell>
          <cell r="D1276">
            <v>0</v>
          </cell>
        </row>
        <row r="1277">
          <cell r="A1277" t="str">
            <v/>
          </cell>
          <cell r="B1277" t="str">
            <v/>
          </cell>
          <cell r="C1277">
            <v>0</v>
          </cell>
          <cell r="D1277">
            <v>0</v>
          </cell>
        </row>
        <row r="1278">
          <cell r="A1278" t="str">
            <v/>
          </cell>
          <cell r="B1278" t="str">
            <v/>
          </cell>
          <cell r="C1278">
            <v>0</v>
          </cell>
          <cell r="D1278">
            <v>0</v>
          </cell>
        </row>
        <row r="1279">
          <cell r="A1279" t="str">
            <v/>
          </cell>
          <cell r="B1279" t="str">
            <v/>
          </cell>
          <cell r="C1279">
            <v>0</v>
          </cell>
          <cell r="D1279">
            <v>0</v>
          </cell>
        </row>
        <row r="1280">
          <cell r="A1280" t="str">
            <v/>
          </cell>
          <cell r="B1280" t="str">
            <v/>
          </cell>
          <cell r="C1280">
            <v>0</v>
          </cell>
          <cell r="D1280">
            <v>0</v>
          </cell>
        </row>
        <row r="1281">
          <cell r="A1281" t="str">
            <v/>
          </cell>
          <cell r="B1281" t="str">
            <v/>
          </cell>
          <cell r="C1281">
            <v>0</v>
          </cell>
          <cell r="D1281">
            <v>0</v>
          </cell>
        </row>
        <row r="1282">
          <cell r="A1282" t="str">
            <v/>
          </cell>
          <cell r="B1282" t="str">
            <v/>
          </cell>
          <cell r="C1282">
            <v>0</v>
          </cell>
          <cell r="D1282">
            <v>0</v>
          </cell>
        </row>
        <row r="1283">
          <cell r="A1283" t="str">
            <v/>
          </cell>
          <cell r="B1283" t="str">
            <v/>
          </cell>
          <cell r="C1283">
            <v>0</v>
          </cell>
          <cell r="D1283">
            <v>0</v>
          </cell>
        </row>
        <row r="1284">
          <cell r="A1284" t="str">
            <v/>
          </cell>
          <cell r="B1284" t="str">
            <v/>
          </cell>
          <cell r="C1284">
            <v>0</v>
          </cell>
          <cell r="D1284">
            <v>0</v>
          </cell>
        </row>
        <row r="1285">
          <cell r="A1285" t="str">
            <v/>
          </cell>
          <cell r="B1285" t="str">
            <v/>
          </cell>
          <cell r="C1285">
            <v>0</v>
          </cell>
          <cell r="D1285">
            <v>0</v>
          </cell>
        </row>
        <row r="1286">
          <cell r="A1286" t="str">
            <v/>
          </cell>
          <cell r="B1286" t="str">
            <v/>
          </cell>
          <cell r="C1286">
            <v>0</v>
          </cell>
          <cell r="D1286">
            <v>0</v>
          </cell>
        </row>
        <row r="1287">
          <cell r="A1287" t="str">
            <v/>
          </cell>
          <cell r="B1287" t="str">
            <v/>
          </cell>
          <cell r="C1287">
            <v>0</v>
          </cell>
          <cell r="D1287">
            <v>0</v>
          </cell>
        </row>
        <row r="1288">
          <cell r="A1288" t="str">
            <v/>
          </cell>
          <cell r="B1288" t="str">
            <v/>
          </cell>
          <cell r="C1288">
            <v>0</v>
          </cell>
          <cell r="D1288">
            <v>0</v>
          </cell>
        </row>
        <row r="1289">
          <cell r="A1289" t="str">
            <v/>
          </cell>
          <cell r="B1289" t="str">
            <v/>
          </cell>
          <cell r="C1289">
            <v>0</v>
          </cell>
          <cell r="D1289">
            <v>0</v>
          </cell>
        </row>
        <row r="1290">
          <cell r="A1290" t="str">
            <v/>
          </cell>
          <cell r="B1290" t="str">
            <v/>
          </cell>
          <cell r="C1290">
            <v>0</v>
          </cell>
          <cell r="D1290">
            <v>0</v>
          </cell>
        </row>
        <row r="1291">
          <cell r="A1291" t="str">
            <v/>
          </cell>
          <cell r="B1291" t="str">
            <v/>
          </cell>
          <cell r="C1291">
            <v>0</v>
          </cell>
          <cell r="D1291">
            <v>0</v>
          </cell>
        </row>
        <row r="1292">
          <cell r="A1292" t="str">
            <v/>
          </cell>
          <cell r="B1292" t="str">
            <v/>
          </cell>
          <cell r="C1292">
            <v>0</v>
          </cell>
          <cell r="D1292">
            <v>0</v>
          </cell>
        </row>
        <row r="1293">
          <cell r="A1293" t="str">
            <v/>
          </cell>
          <cell r="B1293" t="str">
            <v/>
          </cell>
          <cell r="C1293">
            <v>0</v>
          </cell>
          <cell r="D1293">
            <v>0</v>
          </cell>
        </row>
        <row r="1294">
          <cell r="A1294" t="str">
            <v/>
          </cell>
          <cell r="B1294" t="str">
            <v/>
          </cell>
          <cell r="C1294">
            <v>0</v>
          </cell>
          <cell r="D1294">
            <v>0</v>
          </cell>
        </row>
        <row r="1295">
          <cell r="A1295" t="str">
            <v/>
          </cell>
          <cell r="B1295" t="str">
            <v/>
          </cell>
          <cell r="C1295">
            <v>0</v>
          </cell>
          <cell r="D1295">
            <v>0</v>
          </cell>
        </row>
        <row r="1296">
          <cell r="A1296" t="str">
            <v/>
          </cell>
          <cell r="B1296" t="str">
            <v/>
          </cell>
          <cell r="C1296">
            <v>0</v>
          </cell>
          <cell r="D1296">
            <v>0</v>
          </cell>
        </row>
        <row r="1297">
          <cell r="A1297" t="str">
            <v/>
          </cell>
          <cell r="B1297" t="str">
            <v/>
          </cell>
          <cell r="C1297">
            <v>0</v>
          </cell>
          <cell r="D1297">
            <v>0</v>
          </cell>
        </row>
        <row r="1298">
          <cell r="A1298" t="str">
            <v/>
          </cell>
          <cell r="B1298" t="str">
            <v/>
          </cell>
          <cell r="C1298">
            <v>0</v>
          </cell>
          <cell r="D1298">
            <v>0</v>
          </cell>
        </row>
        <row r="1299">
          <cell r="A1299" t="str">
            <v/>
          </cell>
          <cell r="B1299" t="str">
            <v/>
          </cell>
          <cell r="C1299">
            <v>0</v>
          </cell>
          <cell r="D1299">
            <v>0</v>
          </cell>
        </row>
        <row r="1300">
          <cell r="A1300" t="str">
            <v/>
          </cell>
          <cell r="B1300" t="str">
            <v/>
          </cell>
          <cell r="C1300">
            <v>0</v>
          </cell>
          <cell r="D1300">
            <v>0</v>
          </cell>
        </row>
        <row r="1301">
          <cell r="A1301" t="str">
            <v/>
          </cell>
          <cell r="B1301" t="str">
            <v/>
          </cell>
          <cell r="C1301">
            <v>0</v>
          </cell>
          <cell r="D1301">
            <v>0</v>
          </cell>
        </row>
        <row r="1302">
          <cell r="A1302" t="str">
            <v/>
          </cell>
          <cell r="B1302" t="str">
            <v/>
          </cell>
          <cell r="C1302">
            <v>0</v>
          </cell>
          <cell r="D1302">
            <v>0</v>
          </cell>
        </row>
        <row r="1303">
          <cell r="A1303" t="str">
            <v/>
          </cell>
          <cell r="B1303" t="str">
            <v/>
          </cell>
          <cell r="C1303">
            <v>0</v>
          </cell>
          <cell r="D1303">
            <v>0</v>
          </cell>
        </row>
        <row r="1304">
          <cell r="A1304" t="str">
            <v/>
          </cell>
          <cell r="B1304" t="str">
            <v/>
          </cell>
          <cell r="C1304">
            <v>0</v>
          </cell>
          <cell r="D1304">
            <v>0</v>
          </cell>
        </row>
        <row r="1305">
          <cell r="A1305" t="str">
            <v/>
          </cell>
          <cell r="B1305" t="str">
            <v/>
          </cell>
          <cell r="C1305">
            <v>0</v>
          </cell>
          <cell r="D1305">
            <v>0</v>
          </cell>
        </row>
        <row r="1306">
          <cell r="A1306" t="str">
            <v/>
          </cell>
          <cell r="B1306" t="str">
            <v/>
          </cell>
          <cell r="C1306">
            <v>0</v>
          </cell>
          <cell r="D1306">
            <v>0</v>
          </cell>
        </row>
        <row r="1307">
          <cell r="A1307" t="str">
            <v/>
          </cell>
          <cell r="B1307" t="str">
            <v/>
          </cell>
          <cell r="C1307">
            <v>0</v>
          </cell>
          <cell r="D1307">
            <v>0</v>
          </cell>
        </row>
        <row r="1308">
          <cell r="A1308" t="str">
            <v/>
          </cell>
          <cell r="B1308" t="str">
            <v/>
          </cell>
          <cell r="C1308">
            <v>0</v>
          </cell>
          <cell r="D1308">
            <v>0</v>
          </cell>
        </row>
        <row r="1309">
          <cell r="A1309" t="str">
            <v/>
          </cell>
          <cell r="B1309" t="str">
            <v/>
          </cell>
          <cell r="C1309">
            <v>0</v>
          </cell>
          <cell r="D1309">
            <v>0</v>
          </cell>
        </row>
        <row r="1310">
          <cell r="A1310" t="str">
            <v/>
          </cell>
          <cell r="B1310" t="str">
            <v/>
          </cell>
          <cell r="C1310">
            <v>0</v>
          </cell>
          <cell r="D1310">
            <v>0</v>
          </cell>
        </row>
        <row r="1311">
          <cell r="A1311" t="str">
            <v/>
          </cell>
          <cell r="B1311" t="str">
            <v/>
          </cell>
          <cell r="C1311">
            <v>0</v>
          </cell>
          <cell r="D1311">
            <v>0</v>
          </cell>
        </row>
        <row r="1312">
          <cell r="A1312" t="str">
            <v/>
          </cell>
          <cell r="B1312" t="str">
            <v/>
          </cell>
          <cell r="C1312">
            <v>0</v>
          </cell>
          <cell r="D1312">
            <v>0</v>
          </cell>
        </row>
        <row r="1313">
          <cell r="A1313" t="str">
            <v/>
          </cell>
          <cell r="B1313" t="str">
            <v/>
          </cell>
          <cell r="C1313">
            <v>0</v>
          </cell>
          <cell r="D1313">
            <v>0</v>
          </cell>
        </row>
        <row r="1314">
          <cell r="A1314" t="str">
            <v/>
          </cell>
          <cell r="B1314" t="str">
            <v/>
          </cell>
          <cell r="C1314">
            <v>0</v>
          </cell>
          <cell r="D1314">
            <v>0</v>
          </cell>
        </row>
        <row r="1315">
          <cell r="A1315" t="str">
            <v/>
          </cell>
          <cell r="B1315" t="str">
            <v/>
          </cell>
          <cell r="C1315">
            <v>0</v>
          </cell>
          <cell r="D1315">
            <v>0</v>
          </cell>
        </row>
        <row r="1316">
          <cell r="A1316" t="str">
            <v/>
          </cell>
          <cell r="B1316" t="str">
            <v/>
          </cell>
          <cell r="C1316">
            <v>0</v>
          </cell>
          <cell r="D1316">
            <v>0</v>
          </cell>
        </row>
        <row r="1317">
          <cell r="A1317" t="str">
            <v/>
          </cell>
          <cell r="B1317" t="str">
            <v/>
          </cell>
          <cell r="C1317">
            <v>0</v>
          </cell>
          <cell r="D1317">
            <v>0</v>
          </cell>
        </row>
        <row r="1318">
          <cell r="A1318" t="str">
            <v/>
          </cell>
          <cell r="B1318" t="str">
            <v/>
          </cell>
          <cell r="C1318">
            <v>0</v>
          </cell>
          <cell r="D1318">
            <v>0</v>
          </cell>
        </row>
        <row r="1319">
          <cell r="A1319" t="str">
            <v/>
          </cell>
          <cell r="B1319" t="str">
            <v/>
          </cell>
          <cell r="C1319">
            <v>0</v>
          </cell>
          <cell r="D1319">
            <v>0</v>
          </cell>
        </row>
        <row r="1320">
          <cell r="A1320" t="str">
            <v/>
          </cell>
          <cell r="B1320" t="str">
            <v/>
          </cell>
          <cell r="C1320">
            <v>0</v>
          </cell>
          <cell r="D1320">
            <v>0</v>
          </cell>
        </row>
        <row r="1321">
          <cell r="A1321" t="str">
            <v/>
          </cell>
          <cell r="B1321" t="str">
            <v/>
          </cell>
          <cell r="C1321">
            <v>0</v>
          </cell>
          <cell r="D1321">
            <v>0</v>
          </cell>
        </row>
        <row r="1322">
          <cell r="A1322" t="str">
            <v/>
          </cell>
          <cell r="B1322" t="str">
            <v/>
          </cell>
          <cell r="C1322">
            <v>0</v>
          </cell>
          <cell r="D1322">
            <v>0</v>
          </cell>
        </row>
        <row r="1323">
          <cell r="A1323" t="str">
            <v/>
          </cell>
          <cell r="B1323" t="str">
            <v/>
          </cell>
          <cell r="C1323">
            <v>0</v>
          </cell>
          <cell r="D1323">
            <v>0</v>
          </cell>
        </row>
        <row r="1324">
          <cell r="A1324" t="str">
            <v/>
          </cell>
          <cell r="B1324" t="str">
            <v/>
          </cell>
          <cell r="C1324">
            <v>0</v>
          </cell>
          <cell r="D1324">
            <v>0</v>
          </cell>
        </row>
        <row r="1325">
          <cell r="A1325" t="str">
            <v/>
          </cell>
          <cell r="B1325" t="str">
            <v/>
          </cell>
          <cell r="C1325">
            <v>0</v>
          </cell>
          <cell r="D1325">
            <v>0</v>
          </cell>
        </row>
        <row r="1326">
          <cell r="A1326" t="str">
            <v/>
          </cell>
          <cell r="B1326" t="str">
            <v/>
          </cell>
          <cell r="C1326">
            <v>0</v>
          </cell>
          <cell r="D1326">
            <v>0</v>
          </cell>
        </row>
        <row r="1327">
          <cell r="A1327" t="str">
            <v/>
          </cell>
          <cell r="B1327" t="str">
            <v/>
          </cell>
          <cell r="C1327">
            <v>0</v>
          </cell>
          <cell r="D1327">
            <v>0</v>
          </cell>
        </row>
        <row r="1328">
          <cell r="A1328" t="str">
            <v/>
          </cell>
          <cell r="B1328" t="str">
            <v/>
          </cell>
          <cell r="C1328">
            <v>0</v>
          </cell>
          <cell r="D1328">
            <v>0</v>
          </cell>
        </row>
        <row r="1329">
          <cell r="A1329" t="str">
            <v/>
          </cell>
          <cell r="B1329" t="str">
            <v/>
          </cell>
          <cell r="C1329">
            <v>0</v>
          </cell>
          <cell r="D1329">
            <v>0</v>
          </cell>
        </row>
        <row r="1330">
          <cell r="A1330" t="str">
            <v/>
          </cell>
          <cell r="B1330" t="str">
            <v/>
          </cell>
          <cell r="C1330">
            <v>0</v>
          </cell>
          <cell r="D1330">
            <v>0</v>
          </cell>
        </row>
        <row r="1331">
          <cell r="A1331" t="str">
            <v/>
          </cell>
          <cell r="B1331" t="str">
            <v/>
          </cell>
          <cell r="C1331">
            <v>0</v>
          </cell>
          <cell r="D1331">
            <v>0</v>
          </cell>
        </row>
        <row r="1332">
          <cell r="A1332" t="str">
            <v/>
          </cell>
          <cell r="B1332" t="str">
            <v/>
          </cell>
          <cell r="C1332">
            <v>0</v>
          </cell>
          <cell r="D1332">
            <v>0</v>
          </cell>
        </row>
        <row r="1333">
          <cell r="A1333" t="str">
            <v/>
          </cell>
          <cell r="B1333" t="str">
            <v/>
          </cell>
          <cell r="C1333">
            <v>0</v>
          </cell>
          <cell r="D1333">
            <v>0</v>
          </cell>
        </row>
        <row r="1334">
          <cell r="A1334" t="str">
            <v/>
          </cell>
          <cell r="B1334" t="str">
            <v/>
          </cell>
          <cell r="C1334">
            <v>0</v>
          </cell>
          <cell r="D1334">
            <v>0</v>
          </cell>
        </row>
        <row r="1335">
          <cell r="A1335" t="str">
            <v/>
          </cell>
          <cell r="B1335" t="str">
            <v/>
          </cell>
          <cell r="C1335">
            <v>0</v>
          </cell>
          <cell r="D1335">
            <v>0</v>
          </cell>
        </row>
        <row r="1336">
          <cell r="A1336" t="str">
            <v/>
          </cell>
          <cell r="B1336" t="str">
            <v/>
          </cell>
          <cell r="C1336">
            <v>0</v>
          </cell>
          <cell r="D1336">
            <v>0</v>
          </cell>
        </row>
        <row r="1337">
          <cell r="A1337" t="str">
            <v/>
          </cell>
          <cell r="B1337" t="str">
            <v/>
          </cell>
          <cell r="C1337">
            <v>0</v>
          </cell>
          <cell r="D1337">
            <v>0</v>
          </cell>
        </row>
        <row r="1338">
          <cell r="A1338" t="str">
            <v/>
          </cell>
          <cell r="B1338" t="str">
            <v/>
          </cell>
          <cell r="C1338">
            <v>0</v>
          </cell>
          <cell r="D1338">
            <v>0</v>
          </cell>
        </row>
        <row r="1339">
          <cell r="A1339" t="str">
            <v/>
          </cell>
          <cell r="B1339" t="str">
            <v/>
          </cell>
          <cell r="C1339">
            <v>0</v>
          </cell>
          <cell r="D1339">
            <v>0</v>
          </cell>
        </row>
        <row r="1340">
          <cell r="A1340" t="str">
            <v/>
          </cell>
          <cell r="B1340" t="str">
            <v/>
          </cell>
          <cell r="C1340">
            <v>0</v>
          </cell>
          <cell r="D1340">
            <v>0</v>
          </cell>
        </row>
        <row r="1341">
          <cell r="A1341" t="str">
            <v/>
          </cell>
          <cell r="B1341" t="str">
            <v/>
          </cell>
          <cell r="C1341">
            <v>0</v>
          </cell>
          <cell r="D1341">
            <v>0</v>
          </cell>
        </row>
        <row r="1342">
          <cell r="A1342" t="str">
            <v/>
          </cell>
          <cell r="B1342" t="str">
            <v/>
          </cell>
          <cell r="C1342">
            <v>0</v>
          </cell>
          <cell r="D1342">
            <v>0</v>
          </cell>
        </row>
        <row r="1343">
          <cell r="A1343" t="str">
            <v/>
          </cell>
          <cell r="B1343" t="str">
            <v/>
          </cell>
          <cell r="C1343">
            <v>0</v>
          </cell>
          <cell r="D1343">
            <v>0</v>
          </cell>
        </row>
        <row r="1344">
          <cell r="A1344" t="str">
            <v/>
          </cell>
          <cell r="B1344" t="str">
            <v/>
          </cell>
          <cell r="C1344">
            <v>0</v>
          </cell>
          <cell r="D1344">
            <v>0</v>
          </cell>
        </row>
        <row r="1345">
          <cell r="A1345" t="str">
            <v/>
          </cell>
          <cell r="B1345" t="str">
            <v/>
          </cell>
          <cell r="C1345">
            <v>0</v>
          </cell>
          <cell r="D1345">
            <v>0</v>
          </cell>
        </row>
        <row r="1346">
          <cell r="A1346" t="str">
            <v/>
          </cell>
          <cell r="B1346" t="str">
            <v/>
          </cell>
          <cell r="C1346">
            <v>0</v>
          </cell>
          <cell r="D1346">
            <v>0</v>
          </cell>
        </row>
        <row r="1347">
          <cell r="A1347" t="str">
            <v/>
          </cell>
          <cell r="B1347" t="str">
            <v/>
          </cell>
          <cell r="C1347">
            <v>0</v>
          </cell>
          <cell r="D1347">
            <v>0</v>
          </cell>
        </row>
        <row r="1348">
          <cell r="A1348" t="str">
            <v/>
          </cell>
          <cell r="B1348" t="str">
            <v/>
          </cell>
          <cell r="C1348">
            <v>0</v>
          </cell>
          <cell r="D1348">
            <v>0</v>
          </cell>
        </row>
        <row r="1349">
          <cell r="A1349" t="str">
            <v/>
          </cell>
          <cell r="B1349" t="str">
            <v/>
          </cell>
          <cell r="C1349">
            <v>0</v>
          </cell>
          <cell r="D1349">
            <v>0</v>
          </cell>
        </row>
        <row r="1350">
          <cell r="A1350" t="str">
            <v/>
          </cell>
          <cell r="B1350" t="str">
            <v/>
          </cell>
          <cell r="C1350">
            <v>0</v>
          </cell>
          <cell r="D1350">
            <v>0</v>
          </cell>
        </row>
        <row r="1351">
          <cell r="A1351" t="str">
            <v/>
          </cell>
          <cell r="B1351" t="str">
            <v/>
          </cell>
          <cell r="C1351">
            <v>0</v>
          </cell>
          <cell r="D1351">
            <v>0</v>
          </cell>
        </row>
        <row r="1352">
          <cell r="A1352" t="str">
            <v/>
          </cell>
          <cell r="B1352" t="str">
            <v/>
          </cell>
          <cell r="C1352">
            <v>0</v>
          </cell>
          <cell r="D1352">
            <v>0</v>
          </cell>
        </row>
        <row r="1353">
          <cell r="A1353" t="str">
            <v/>
          </cell>
          <cell r="B1353" t="str">
            <v/>
          </cell>
          <cell r="C1353">
            <v>0</v>
          </cell>
          <cell r="D1353">
            <v>0</v>
          </cell>
        </row>
        <row r="1354">
          <cell r="A1354" t="str">
            <v/>
          </cell>
          <cell r="B1354" t="str">
            <v/>
          </cell>
          <cell r="C1354">
            <v>0</v>
          </cell>
          <cell r="D1354">
            <v>0</v>
          </cell>
        </row>
        <row r="1355">
          <cell r="A1355" t="str">
            <v/>
          </cell>
          <cell r="B1355" t="str">
            <v/>
          </cell>
          <cell r="C1355">
            <v>0</v>
          </cell>
          <cell r="D1355">
            <v>0</v>
          </cell>
        </row>
        <row r="1356">
          <cell r="A1356" t="str">
            <v/>
          </cell>
          <cell r="B1356" t="str">
            <v/>
          </cell>
          <cell r="C1356">
            <v>0</v>
          </cell>
          <cell r="D1356">
            <v>0</v>
          </cell>
        </row>
        <row r="1357">
          <cell r="A1357" t="str">
            <v/>
          </cell>
          <cell r="B1357" t="str">
            <v/>
          </cell>
          <cell r="C1357">
            <v>0</v>
          </cell>
          <cell r="D1357">
            <v>0</v>
          </cell>
        </row>
        <row r="1358">
          <cell r="A1358" t="str">
            <v/>
          </cell>
          <cell r="B1358" t="str">
            <v/>
          </cell>
          <cell r="C1358">
            <v>0</v>
          </cell>
          <cell r="D1358">
            <v>0</v>
          </cell>
        </row>
        <row r="1359">
          <cell r="A1359" t="str">
            <v/>
          </cell>
          <cell r="B1359" t="str">
            <v/>
          </cell>
          <cell r="C1359">
            <v>0</v>
          </cell>
          <cell r="D1359">
            <v>0</v>
          </cell>
        </row>
        <row r="1360">
          <cell r="A1360" t="str">
            <v/>
          </cell>
          <cell r="B1360" t="str">
            <v/>
          </cell>
          <cell r="C1360">
            <v>0</v>
          </cell>
          <cell r="D1360">
            <v>0</v>
          </cell>
        </row>
        <row r="1361">
          <cell r="A1361" t="str">
            <v/>
          </cell>
          <cell r="B1361" t="str">
            <v/>
          </cell>
          <cell r="C1361">
            <v>0</v>
          </cell>
          <cell r="D1361">
            <v>0</v>
          </cell>
        </row>
        <row r="1362">
          <cell r="A1362" t="str">
            <v/>
          </cell>
          <cell r="B1362" t="str">
            <v/>
          </cell>
          <cell r="C1362">
            <v>0</v>
          </cell>
          <cell r="D1362">
            <v>0</v>
          </cell>
        </row>
        <row r="1363">
          <cell r="A1363" t="str">
            <v/>
          </cell>
          <cell r="B1363" t="str">
            <v/>
          </cell>
          <cell r="C1363">
            <v>0</v>
          </cell>
          <cell r="D1363">
            <v>0</v>
          </cell>
        </row>
        <row r="1364">
          <cell r="A1364" t="str">
            <v/>
          </cell>
          <cell r="B1364" t="str">
            <v/>
          </cell>
          <cell r="C1364">
            <v>0</v>
          </cell>
          <cell r="D1364">
            <v>0</v>
          </cell>
        </row>
        <row r="1365">
          <cell r="A1365" t="str">
            <v/>
          </cell>
          <cell r="B1365" t="str">
            <v/>
          </cell>
          <cell r="C1365">
            <v>0</v>
          </cell>
          <cell r="D1365">
            <v>0</v>
          </cell>
        </row>
        <row r="1366">
          <cell r="A1366" t="str">
            <v/>
          </cell>
          <cell r="B1366" t="str">
            <v/>
          </cell>
          <cell r="C1366">
            <v>0</v>
          </cell>
          <cell r="D1366">
            <v>0</v>
          </cell>
        </row>
        <row r="1367">
          <cell r="A1367" t="str">
            <v/>
          </cell>
          <cell r="B1367" t="str">
            <v/>
          </cell>
          <cell r="C1367">
            <v>0</v>
          </cell>
          <cell r="D1367">
            <v>0</v>
          </cell>
        </row>
        <row r="1368">
          <cell r="A1368" t="str">
            <v/>
          </cell>
          <cell r="B1368" t="str">
            <v/>
          </cell>
          <cell r="C1368">
            <v>0</v>
          </cell>
          <cell r="D1368">
            <v>0</v>
          </cell>
        </row>
        <row r="1369">
          <cell r="A1369" t="str">
            <v/>
          </cell>
          <cell r="B1369" t="str">
            <v/>
          </cell>
          <cell r="C1369">
            <v>0</v>
          </cell>
          <cell r="D1369">
            <v>0</v>
          </cell>
        </row>
        <row r="1370">
          <cell r="A1370" t="str">
            <v/>
          </cell>
          <cell r="B1370" t="str">
            <v/>
          </cell>
          <cell r="C1370">
            <v>0</v>
          </cell>
          <cell r="D1370">
            <v>0</v>
          </cell>
        </row>
        <row r="1371">
          <cell r="A1371" t="str">
            <v/>
          </cell>
          <cell r="B1371" t="str">
            <v/>
          </cell>
          <cell r="C1371">
            <v>0</v>
          </cell>
          <cell r="D1371">
            <v>0</v>
          </cell>
        </row>
        <row r="1372">
          <cell r="A1372" t="str">
            <v/>
          </cell>
          <cell r="B1372" t="str">
            <v/>
          </cell>
          <cell r="C1372">
            <v>0</v>
          </cell>
          <cell r="D1372">
            <v>0</v>
          </cell>
        </row>
        <row r="1373">
          <cell r="A1373" t="str">
            <v/>
          </cell>
          <cell r="B1373" t="str">
            <v/>
          </cell>
          <cell r="C1373">
            <v>0</v>
          </cell>
          <cell r="D1373">
            <v>0</v>
          </cell>
        </row>
        <row r="1374">
          <cell r="A1374" t="str">
            <v/>
          </cell>
          <cell r="B1374" t="str">
            <v/>
          </cell>
          <cell r="C1374">
            <v>0</v>
          </cell>
          <cell r="D1374">
            <v>0</v>
          </cell>
        </row>
        <row r="1375">
          <cell r="A1375" t="str">
            <v/>
          </cell>
          <cell r="B1375" t="str">
            <v/>
          </cell>
          <cell r="C1375">
            <v>0</v>
          </cell>
          <cell r="D1375">
            <v>0</v>
          </cell>
        </row>
        <row r="1376">
          <cell r="A1376" t="str">
            <v/>
          </cell>
          <cell r="B1376" t="str">
            <v/>
          </cell>
          <cell r="C1376">
            <v>0</v>
          </cell>
          <cell r="D1376">
            <v>0</v>
          </cell>
        </row>
        <row r="1377">
          <cell r="A1377" t="str">
            <v/>
          </cell>
          <cell r="B1377" t="str">
            <v/>
          </cell>
          <cell r="C1377">
            <v>0</v>
          </cell>
          <cell r="D1377">
            <v>0</v>
          </cell>
        </row>
        <row r="1378">
          <cell r="A1378" t="str">
            <v/>
          </cell>
          <cell r="B1378" t="str">
            <v/>
          </cell>
          <cell r="C1378">
            <v>0</v>
          </cell>
          <cell r="D1378">
            <v>0</v>
          </cell>
        </row>
        <row r="1379">
          <cell r="A1379" t="str">
            <v/>
          </cell>
          <cell r="B1379" t="str">
            <v/>
          </cell>
          <cell r="C1379">
            <v>0</v>
          </cell>
          <cell r="D1379">
            <v>0</v>
          </cell>
        </row>
        <row r="1380">
          <cell r="A1380" t="str">
            <v/>
          </cell>
          <cell r="B1380" t="str">
            <v/>
          </cell>
          <cell r="C1380">
            <v>0</v>
          </cell>
          <cell r="D1380">
            <v>0</v>
          </cell>
        </row>
        <row r="1381">
          <cell r="A1381" t="str">
            <v/>
          </cell>
          <cell r="B1381" t="str">
            <v/>
          </cell>
          <cell r="C1381">
            <v>0</v>
          </cell>
          <cell r="D1381">
            <v>0</v>
          </cell>
        </row>
        <row r="1382">
          <cell r="A1382" t="str">
            <v/>
          </cell>
          <cell r="B1382" t="str">
            <v/>
          </cell>
          <cell r="C1382">
            <v>0</v>
          </cell>
          <cell r="D1382">
            <v>0</v>
          </cell>
        </row>
        <row r="1383">
          <cell r="A1383" t="str">
            <v/>
          </cell>
          <cell r="B1383" t="str">
            <v/>
          </cell>
          <cell r="C1383">
            <v>0</v>
          </cell>
          <cell r="D1383">
            <v>0</v>
          </cell>
        </row>
        <row r="1384">
          <cell r="A1384" t="str">
            <v/>
          </cell>
          <cell r="B1384" t="str">
            <v/>
          </cell>
          <cell r="C1384">
            <v>0</v>
          </cell>
          <cell r="D1384">
            <v>0</v>
          </cell>
        </row>
        <row r="1385">
          <cell r="A1385" t="str">
            <v/>
          </cell>
          <cell r="B1385" t="str">
            <v/>
          </cell>
          <cell r="C1385">
            <v>0</v>
          </cell>
          <cell r="D1385">
            <v>0</v>
          </cell>
        </row>
        <row r="1386">
          <cell r="A1386" t="str">
            <v/>
          </cell>
          <cell r="B1386" t="str">
            <v/>
          </cell>
          <cell r="C1386">
            <v>0</v>
          </cell>
          <cell r="D1386">
            <v>0</v>
          </cell>
        </row>
        <row r="1387">
          <cell r="A1387" t="str">
            <v/>
          </cell>
          <cell r="B1387" t="str">
            <v/>
          </cell>
          <cell r="C1387">
            <v>0</v>
          </cell>
          <cell r="D1387">
            <v>0</v>
          </cell>
        </row>
        <row r="1388">
          <cell r="A1388" t="str">
            <v/>
          </cell>
          <cell r="B1388" t="str">
            <v/>
          </cell>
          <cell r="C1388">
            <v>0</v>
          </cell>
          <cell r="D1388">
            <v>0</v>
          </cell>
        </row>
        <row r="1389">
          <cell r="A1389" t="str">
            <v/>
          </cell>
          <cell r="B1389" t="str">
            <v/>
          </cell>
          <cell r="C1389">
            <v>0</v>
          </cell>
          <cell r="D1389">
            <v>0</v>
          </cell>
        </row>
        <row r="1390">
          <cell r="A1390" t="str">
            <v/>
          </cell>
          <cell r="B1390" t="str">
            <v/>
          </cell>
          <cell r="C1390">
            <v>0</v>
          </cell>
          <cell r="D1390">
            <v>0</v>
          </cell>
        </row>
        <row r="1391">
          <cell r="A1391" t="str">
            <v/>
          </cell>
          <cell r="B1391" t="str">
            <v/>
          </cell>
          <cell r="C1391">
            <v>0</v>
          </cell>
          <cell r="D1391">
            <v>0</v>
          </cell>
        </row>
        <row r="1392">
          <cell r="A1392" t="str">
            <v/>
          </cell>
          <cell r="B1392" t="str">
            <v/>
          </cell>
          <cell r="C1392">
            <v>0</v>
          </cell>
          <cell r="D1392">
            <v>0</v>
          </cell>
        </row>
        <row r="1393">
          <cell r="A1393" t="str">
            <v/>
          </cell>
          <cell r="B1393" t="str">
            <v/>
          </cell>
          <cell r="C1393">
            <v>0</v>
          </cell>
          <cell r="D1393">
            <v>0</v>
          </cell>
        </row>
        <row r="1394">
          <cell r="A1394" t="str">
            <v/>
          </cell>
          <cell r="B1394" t="str">
            <v/>
          </cell>
          <cell r="C1394">
            <v>0</v>
          </cell>
          <cell r="D1394">
            <v>0</v>
          </cell>
        </row>
        <row r="1395">
          <cell r="A1395" t="str">
            <v/>
          </cell>
          <cell r="B1395" t="str">
            <v/>
          </cell>
          <cell r="C1395">
            <v>0</v>
          </cell>
          <cell r="D1395">
            <v>0</v>
          </cell>
        </row>
        <row r="1396">
          <cell r="A1396" t="str">
            <v/>
          </cell>
          <cell r="B1396" t="str">
            <v/>
          </cell>
          <cell r="C1396">
            <v>0</v>
          </cell>
          <cell r="D1396">
            <v>0</v>
          </cell>
        </row>
        <row r="1397">
          <cell r="A1397" t="str">
            <v/>
          </cell>
          <cell r="B1397" t="str">
            <v/>
          </cell>
          <cell r="C1397">
            <v>0</v>
          </cell>
          <cell r="D1397">
            <v>0</v>
          </cell>
        </row>
        <row r="1398">
          <cell r="A1398" t="str">
            <v/>
          </cell>
          <cell r="B1398" t="str">
            <v/>
          </cell>
          <cell r="C1398">
            <v>0</v>
          </cell>
          <cell r="D1398">
            <v>0</v>
          </cell>
        </row>
        <row r="1399">
          <cell r="A1399" t="str">
            <v/>
          </cell>
          <cell r="B1399" t="str">
            <v/>
          </cell>
          <cell r="C1399">
            <v>0</v>
          </cell>
          <cell r="D1399">
            <v>0</v>
          </cell>
        </row>
        <row r="1400">
          <cell r="A1400" t="str">
            <v/>
          </cell>
          <cell r="B1400" t="str">
            <v/>
          </cell>
          <cell r="C1400">
            <v>0</v>
          </cell>
          <cell r="D1400">
            <v>0</v>
          </cell>
        </row>
        <row r="1401">
          <cell r="A1401" t="str">
            <v/>
          </cell>
          <cell r="B1401" t="str">
            <v/>
          </cell>
          <cell r="C1401">
            <v>0</v>
          </cell>
          <cell r="D1401">
            <v>0</v>
          </cell>
        </row>
        <row r="1402">
          <cell r="A1402" t="str">
            <v/>
          </cell>
          <cell r="B1402" t="str">
            <v/>
          </cell>
          <cell r="C1402">
            <v>0</v>
          </cell>
          <cell r="D1402">
            <v>0</v>
          </cell>
        </row>
        <row r="1403">
          <cell r="A1403" t="str">
            <v/>
          </cell>
          <cell r="B1403" t="str">
            <v/>
          </cell>
          <cell r="C1403">
            <v>0</v>
          </cell>
          <cell r="D1403">
            <v>0</v>
          </cell>
        </row>
        <row r="1404">
          <cell r="A1404" t="str">
            <v/>
          </cell>
          <cell r="B1404" t="str">
            <v/>
          </cell>
          <cell r="C1404">
            <v>0</v>
          </cell>
          <cell r="D1404">
            <v>0</v>
          </cell>
        </row>
        <row r="1405">
          <cell r="A1405" t="str">
            <v/>
          </cell>
          <cell r="B1405" t="str">
            <v/>
          </cell>
          <cell r="C1405">
            <v>0</v>
          </cell>
          <cell r="D1405">
            <v>0</v>
          </cell>
        </row>
        <row r="1406">
          <cell r="A1406" t="str">
            <v/>
          </cell>
          <cell r="B1406" t="str">
            <v/>
          </cell>
          <cell r="C1406">
            <v>0</v>
          </cell>
          <cell r="D1406">
            <v>0</v>
          </cell>
        </row>
        <row r="1407">
          <cell r="A1407" t="str">
            <v/>
          </cell>
          <cell r="B1407" t="str">
            <v/>
          </cell>
          <cell r="C1407">
            <v>0</v>
          </cell>
          <cell r="D1407">
            <v>0</v>
          </cell>
        </row>
        <row r="1408">
          <cell r="A1408" t="str">
            <v/>
          </cell>
          <cell r="B1408" t="str">
            <v/>
          </cell>
          <cell r="C1408">
            <v>0</v>
          </cell>
          <cell r="D1408">
            <v>0</v>
          </cell>
        </row>
        <row r="1409">
          <cell r="A1409" t="str">
            <v/>
          </cell>
          <cell r="B1409" t="str">
            <v/>
          </cell>
          <cell r="C1409">
            <v>0</v>
          </cell>
          <cell r="D1409">
            <v>0</v>
          </cell>
        </row>
        <row r="1410">
          <cell r="A1410" t="str">
            <v/>
          </cell>
          <cell r="B1410" t="str">
            <v/>
          </cell>
          <cell r="C1410">
            <v>0</v>
          </cell>
          <cell r="D1410">
            <v>0</v>
          </cell>
        </row>
        <row r="1411">
          <cell r="A1411" t="str">
            <v/>
          </cell>
          <cell r="B1411" t="str">
            <v/>
          </cell>
          <cell r="C1411">
            <v>0</v>
          </cell>
          <cell r="D1411">
            <v>0</v>
          </cell>
        </row>
        <row r="1412">
          <cell r="A1412" t="str">
            <v/>
          </cell>
          <cell r="B1412" t="str">
            <v/>
          </cell>
          <cell r="C1412">
            <v>0</v>
          </cell>
          <cell r="D1412">
            <v>0</v>
          </cell>
        </row>
        <row r="1413">
          <cell r="A1413" t="str">
            <v/>
          </cell>
          <cell r="B1413" t="str">
            <v/>
          </cell>
          <cell r="C1413">
            <v>0</v>
          </cell>
          <cell r="D1413">
            <v>0</v>
          </cell>
        </row>
        <row r="1414">
          <cell r="A1414" t="str">
            <v/>
          </cell>
          <cell r="B1414" t="str">
            <v/>
          </cell>
          <cell r="C1414">
            <v>0</v>
          </cell>
          <cell r="D1414">
            <v>0</v>
          </cell>
        </row>
        <row r="1415">
          <cell r="A1415" t="str">
            <v/>
          </cell>
          <cell r="B1415" t="str">
            <v/>
          </cell>
          <cell r="C1415">
            <v>0</v>
          </cell>
          <cell r="D1415">
            <v>0</v>
          </cell>
        </row>
        <row r="1416">
          <cell r="A1416" t="str">
            <v/>
          </cell>
          <cell r="B1416" t="str">
            <v/>
          </cell>
          <cell r="C1416">
            <v>0</v>
          </cell>
          <cell r="D1416">
            <v>0</v>
          </cell>
        </row>
        <row r="1417">
          <cell r="A1417" t="str">
            <v/>
          </cell>
          <cell r="B1417" t="str">
            <v/>
          </cell>
          <cell r="C1417">
            <v>0</v>
          </cell>
          <cell r="D1417">
            <v>0</v>
          </cell>
        </row>
        <row r="1418">
          <cell r="A1418" t="str">
            <v/>
          </cell>
          <cell r="B1418" t="str">
            <v/>
          </cell>
          <cell r="C1418">
            <v>0</v>
          </cell>
          <cell r="D1418">
            <v>0</v>
          </cell>
        </row>
        <row r="1419">
          <cell r="A1419" t="str">
            <v/>
          </cell>
          <cell r="B1419" t="str">
            <v/>
          </cell>
          <cell r="C1419">
            <v>0</v>
          </cell>
          <cell r="D1419">
            <v>0</v>
          </cell>
        </row>
        <row r="1420">
          <cell r="A1420" t="str">
            <v/>
          </cell>
          <cell r="B1420" t="str">
            <v/>
          </cell>
          <cell r="C1420">
            <v>0</v>
          </cell>
          <cell r="D1420">
            <v>0</v>
          </cell>
        </row>
        <row r="1421">
          <cell r="A1421" t="str">
            <v/>
          </cell>
          <cell r="B1421" t="str">
            <v/>
          </cell>
          <cell r="C1421">
            <v>0</v>
          </cell>
          <cell r="D1421">
            <v>0</v>
          </cell>
        </row>
        <row r="1422">
          <cell r="A1422" t="str">
            <v/>
          </cell>
          <cell r="B1422" t="str">
            <v/>
          </cell>
          <cell r="C1422">
            <v>0</v>
          </cell>
          <cell r="D1422">
            <v>0</v>
          </cell>
        </row>
        <row r="1423">
          <cell r="A1423" t="str">
            <v/>
          </cell>
          <cell r="B1423" t="str">
            <v/>
          </cell>
          <cell r="C1423">
            <v>0</v>
          </cell>
          <cell r="D1423">
            <v>0</v>
          </cell>
        </row>
        <row r="1424">
          <cell r="A1424" t="str">
            <v/>
          </cell>
          <cell r="B1424" t="str">
            <v/>
          </cell>
          <cell r="C1424">
            <v>0</v>
          </cell>
          <cell r="D1424">
            <v>0</v>
          </cell>
        </row>
        <row r="1425">
          <cell r="A1425" t="str">
            <v/>
          </cell>
          <cell r="B1425" t="str">
            <v/>
          </cell>
          <cell r="C1425">
            <v>0</v>
          </cell>
          <cell r="D1425">
            <v>0</v>
          </cell>
        </row>
        <row r="1426">
          <cell r="A1426" t="str">
            <v/>
          </cell>
          <cell r="B1426" t="str">
            <v/>
          </cell>
          <cell r="C1426">
            <v>0</v>
          </cell>
          <cell r="D1426">
            <v>0</v>
          </cell>
        </row>
        <row r="1427">
          <cell r="A1427" t="str">
            <v/>
          </cell>
          <cell r="B1427" t="str">
            <v/>
          </cell>
          <cell r="C1427">
            <v>0</v>
          </cell>
          <cell r="D1427">
            <v>0</v>
          </cell>
        </row>
        <row r="1428">
          <cell r="A1428" t="str">
            <v/>
          </cell>
          <cell r="B1428" t="str">
            <v/>
          </cell>
          <cell r="C1428">
            <v>0</v>
          </cell>
          <cell r="D1428">
            <v>0</v>
          </cell>
        </row>
        <row r="1429">
          <cell r="A1429" t="str">
            <v/>
          </cell>
          <cell r="B1429" t="str">
            <v/>
          </cell>
          <cell r="C1429">
            <v>0</v>
          </cell>
          <cell r="D1429">
            <v>0</v>
          </cell>
        </row>
        <row r="1430">
          <cell r="A1430" t="str">
            <v/>
          </cell>
          <cell r="B1430" t="str">
            <v/>
          </cell>
          <cell r="C1430">
            <v>0</v>
          </cell>
          <cell r="D1430">
            <v>0</v>
          </cell>
        </row>
        <row r="1431">
          <cell r="A1431" t="str">
            <v/>
          </cell>
          <cell r="B1431" t="str">
            <v/>
          </cell>
          <cell r="C1431">
            <v>0</v>
          </cell>
          <cell r="D1431">
            <v>0</v>
          </cell>
        </row>
        <row r="1432">
          <cell r="A1432" t="str">
            <v/>
          </cell>
          <cell r="B1432" t="str">
            <v/>
          </cell>
          <cell r="C1432">
            <v>0</v>
          </cell>
          <cell r="D1432">
            <v>0</v>
          </cell>
        </row>
        <row r="1433">
          <cell r="A1433" t="str">
            <v/>
          </cell>
          <cell r="B1433" t="str">
            <v/>
          </cell>
          <cell r="C1433">
            <v>0</v>
          </cell>
          <cell r="D1433">
            <v>0</v>
          </cell>
        </row>
        <row r="1434">
          <cell r="A1434" t="str">
            <v/>
          </cell>
          <cell r="B1434" t="str">
            <v/>
          </cell>
          <cell r="C1434">
            <v>0</v>
          </cell>
          <cell r="D1434">
            <v>0</v>
          </cell>
        </row>
        <row r="1435">
          <cell r="A1435" t="str">
            <v/>
          </cell>
          <cell r="B1435" t="str">
            <v/>
          </cell>
          <cell r="C1435">
            <v>0</v>
          </cell>
          <cell r="D1435">
            <v>0</v>
          </cell>
        </row>
        <row r="1436">
          <cell r="A1436" t="str">
            <v/>
          </cell>
          <cell r="B1436" t="str">
            <v/>
          </cell>
          <cell r="C1436">
            <v>0</v>
          </cell>
          <cell r="D1436">
            <v>0</v>
          </cell>
        </row>
        <row r="1437">
          <cell r="A1437" t="str">
            <v/>
          </cell>
          <cell r="B1437" t="str">
            <v/>
          </cell>
          <cell r="C1437">
            <v>0</v>
          </cell>
          <cell r="D1437">
            <v>0</v>
          </cell>
        </row>
        <row r="1438">
          <cell r="A1438" t="str">
            <v/>
          </cell>
          <cell r="B1438" t="str">
            <v/>
          </cell>
          <cell r="C1438">
            <v>0</v>
          </cell>
          <cell r="D1438">
            <v>0</v>
          </cell>
        </row>
        <row r="1439">
          <cell r="A1439" t="str">
            <v/>
          </cell>
          <cell r="B1439" t="str">
            <v/>
          </cell>
          <cell r="C1439">
            <v>0</v>
          </cell>
          <cell r="D1439">
            <v>0</v>
          </cell>
        </row>
        <row r="1440">
          <cell r="A1440" t="str">
            <v/>
          </cell>
          <cell r="B1440" t="str">
            <v/>
          </cell>
          <cell r="C1440">
            <v>0</v>
          </cell>
          <cell r="D1440">
            <v>0</v>
          </cell>
        </row>
        <row r="1441">
          <cell r="A1441" t="str">
            <v/>
          </cell>
          <cell r="B1441" t="str">
            <v/>
          </cell>
          <cell r="C1441">
            <v>0</v>
          </cell>
          <cell r="D1441">
            <v>0</v>
          </cell>
        </row>
        <row r="1442">
          <cell r="A1442" t="str">
            <v/>
          </cell>
          <cell r="B1442" t="str">
            <v/>
          </cell>
          <cell r="C1442">
            <v>0</v>
          </cell>
          <cell r="D1442">
            <v>0</v>
          </cell>
        </row>
        <row r="1443">
          <cell r="A1443" t="str">
            <v/>
          </cell>
          <cell r="B1443" t="str">
            <v/>
          </cell>
          <cell r="C1443">
            <v>0</v>
          </cell>
          <cell r="D1443">
            <v>0</v>
          </cell>
        </row>
        <row r="1444">
          <cell r="A1444" t="str">
            <v/>
          </cell>
          <cell r="B1444" t="str">
            <v/>
          </cell>
          <cell r="C1444">
            <v>0</v>
          </cell>
          <cell r="D1444">
            <v>0</v>
          </cell>
        </row>
        <row r="1445">
          <cell r="A1445" t="str">
            <v/>
          </cell>
          <cell r="B1445" t="str">
            <v/>
          </cell>
          <cell r="C1445">
            <v>0</v>
          </cell>
          <cell r="D1445">
            <v>0</v>
          </cell>
        </row>
        <row r="1446">
          <cell r="A1446" t="str">
            <v/>
          </cell>
          <cell r="B1446" t="str">
            <v/>
          </cell>
          <cell r="C1446">
            <v>0</v>
          </cell>
          <cell r="D1446">
            <v>0</v>
          </cell>
        </row>
        <row r="1447">
          <cell r="A1447" t="str">
            <v/>
          </cell>
          <cell r="B1447" t="str">
            <v/>
          </cell>
          <cell r="C1447">
            <v>0</v>
          </cell>
          <cell r="D1447">
            <v>0</v>
          </cell>
        </row>
        <row r="1448">
          <cell r="A1448" t="str">
            <v/>
          </cell>
          <cell r="B1448" t="str">
            <v/>
          </cell>
          <cell r="C1448">
            <v>0</v>
          </cell>
          <cell r="D1448">
            <v>0</v>
          </cell>
        </row>
        <row r="1449">
          <cell r="A1449" t="str">
            <v/>
          </cell>
          <cell r="B1449" t="str">
            <v/>
          </cell>
          <cell r="C1449">
            <v>0</v>
          </cell>
          <cell r="D1449">
            <v>0</v>
          </cell>
        </row>
        <row r="1450">
          <cell r="A1450" t="str">
            <v/>
          </cell>
          <cell r="B1450" t="str">
            <v/>
          </cell>
          <cell r="C1450">
            <v>0</v>
          </cell>
          <cell r="D1450">
            <v>0</v>
          </cell>
        </row>
        <row r="1451">
          <cell r="A1451" t="str">
            <v/>
          </cell>
          <cell r="B1451" t="str">
            <v/>
          </cell>
          <cell r="C1451">
            <v>0</v>
          </cell>
          <cell r="D1451">
            <v>0</v>
          </cell>
        </row>
        <row r="1452">
          <cell r="A1452" t="str">
            <v/>
          </cell>
          <cell r="B1452" t="str">
            <v/>
          </cell>
          <cell r="C1452">
            <v>0</v>
          </cell>
          <cell r="D1452">
            <v>0</v>
          </cell>
        </row>
        <row r="1453">
          <cell r="A1453" t="str">
            <v/>
          </cell>
          <cell r="B1453" t="str">
            <v/>
          </cell>
          <cell r="C1453">
            <v>0</v>
          </cell>
          <cell r="D1453">
            <v>0</v>
          </cell>
        </row>
        <row r="1454">
          <cell r="A1454" t="str">
            <v/>
          </cell>
          <cell r="B1454" t="str">
            <v/>
          </cell>
          <cell r="C1454">
            <v>0</v>
          </cell>
          <cell r="D1454">
            <v>0</v>
          </cell>
        </row>
        <row r="1455">
          <cell r="A1455" t="str">
            <v/>
          </cell>
          <cell r="B1455" t="str">
            <v/>
          </cell>
          <cell r="C1455">
            <v>0</v>
          </cell>
          <cell r="D1455">
            <v>0</v>
          </cell>
        </row>
        <row r="1456">
          <cell r="A1456" t="str">
            <v/>
          </cell>
          <cell r="B1456" t="str">
            <v/>
          </cell>
          <cell r="C1456">
            <v>0</v>
          </cell>
          <cell r="D1456">
            <v>0</v>
          </cell>
        </row>
        <row r="1457">
          <cell r="A1457" t="str">
            <v/>
          </cell>
          <cell r="B1457" t="str">
            <v/>
          </cell>
          <cell r="C1457">
            <v>0</v>
          </cell>
          <cell r="D1457">
            <v>0</v>
          </cell>
        </row>
        <row r="1458">
          <cell r="A1458" t="str">
            <v/>
          </cell>
          <cell r="B1458" t="str">
            <v/>
          </cell>
          <cell r="C1458">
            <v>0</v>
          </cell>
          <cell r="D1458">
            <v>0</v>
          </cell>
        </row>
        <row r="1459">
          <cell r="A1459" t="str">
            <v/>
          </cell>
          <cell r="B1459" t="str">
            <v/>
          </cell>
          <cell r="C1459">
            <v>0</v>
          </cell>
          <cell r="D1459">
            <v>0</v>
          </cell>
        </row>
        <row r="1460">
          <cell r="A1460" t="str">
            <v/>
          </cell>
          <cell r="B1460" t="str">
            <v/>
          </cell>
          <cell r="C1460">
            <v>0</v>
          </cell>
          <cell r="D1460">
            <v>0</v>
          </cell>
        </row>
        <row r="1461">
          <cell r="A1461" t="str">
            <v/>
          </cell>
          <cell r="B1461" t="str">
            <v/>
          </cell>
          <cell r="C1461">
            <v>0</v>
          </cell>
          <cell r="D1461">
            <v>0</v>
          </cell>
        </row>
        <row r="1462">
          <cell r="A1462" t="str">
            <v/>
          </cell>
          <cell r="B1462" t="str">
            <v/>
          </cell>
          <cell r="C1462">
            <v>0</v>
          </cell>
          <cell r="D1462">
            <v>0</v>
          </cell>
        </row>
        <row r="1463">
          <cell r="A1463" t="str">
            <v/>
          </cell>
          <cell r="B1463" t="str">
            <v/>
          </cell>
          <cell r="C1463">
            <v>0</v>
          </cell>
          <cell r="D1463">
            <v>0</v>
          </cell>
        </row>
        <row r="1464">
          <cell r="A1464" t="str">
            <v/>
          </cell>
          <cell r="B1464" t="str">
            <v/>
          </cell>
          <cell r="C1464">
            <v>0</v>
          </cell>
          <cell r="D1464">
            <v>0</v>
          </cell>
        </row>
        <row r="1465">
          <cell r="A1465" t="str">
            <v/>
          </cell>
          <cell r="B1465" t="str">
            <v/>
          </cell>
          <cell r="C1465">
            <v>0</v>
          </cell>
          <cell r="D1465">
            <v>0</v>
          </cell>
        </row>
        <row r="1466">
          <cell r="A1466" t="str">
            <v/>
          </cell>
          <cell r="B1466" t="str">
            <v/>
          </cell>
          <cell r="C1466">
            <v>0</v>
          </cell>
          <cell r="D1466">
            <v>0</v>
          </cell>
        </row>
        <row r="1467">
          <cell r="A1467" t="str">
            <v/>
          </cell>
          <cell r="B1467" t="str">
            <v/>
          </cell>
          <cell r="C1467">
            <v>0</v>
          </cell>
          <cell r="D1467">
            <v>0</v>
          </cell>
        </row>
        <row r="1468">
          <cell r="A1468" t="str">
            <v/>
          </cell>
          <cell r="B1468" t="str">
            <v/>
          </cell>
          <cell r="C1468">
            <v>0</v>
          </cell>
          <cell r="D1468">
            <v>0</v>
          </cell>
        </row>
        <row r="1469">
          <cell r="A1469" t="str">
            <v/>
          </cell>
          <cell r="B1469" t="str">
            <v/>
          </cell>
          <cell r="C1469">
            <v>0</v>
          </cell>
          <cell r="D1469">
            <v>0</v>
          </cell>
        </row>
        <row r="1470">
          <cell r="A1470" t="str">
            <v/>
          </cell>
          <cell r="B1470" t="str">
            <v/>
          </cell>
          <cell r="C1470">
            <v>0</v>
          </cell>
          <cell r="D1470">
            <v>0</v>
          </cell>
        </row>
        <row r="1471">
          <cell r="A1471" t="str">
            <v/>
          </cell>
          <cell r="B1471" t="str">
            <v/>
          </cell>
          <cell r="C1471">
            <v>0</v>
          </cell>
          <cell r="D1471">
            <v>0</v>
          </cell>
        </row>
        <row r="1472">
          <cell r="A1472" t="str">
            <v/>
          </cell>
          <cell r="B1472" t="str">
            <v/>
          </cell>
          <cell r="C1472">
            <v>0</v>
          </cell>
          <cell r="D1472">
            <v>0</v>
          </cell>
        </row>
        <row r="1473">
          <cell r="A1473" t="str">
            <v/>
          </cell>
          <cell r="B1473" t="str">
            <v/>
          </cell>
          <cell r="C1473">
            <v>0</v>
          </cell>
          <cell r="D1473">
            <v>0</v>
          </cell>
        </row>
        <row r="1474">
          <cell r="A1474" t="str">
            <v/>
          </cell>
          <cell r="B1474" t="str">
            <v/>
          </cell>
          <cell r="C1474">
            <v>0</v>
          </cell>
          <cell r="D1474">
            <v>0</v>
          </cell>
        </row>
        <row r="1475">
          <cell r="A1475" t="str">
            <v/>
          </cell>
          <cell r="B1475" t="str">
            <v/>
          </cell>
          <cell r="C1475">
            <v>0</v>
          </cell>
          <cell r="D1475">
            <v>0</v>
          </cell>
        </row>
        <row r="1476">
          <cell r="A1476" t="str">
            <v/>
          </cell>
          <cell r="B1476" t="str">
            <v/>
          </cell>
          <cell r="C1476">
            <v>0</v>
          </cell>
          <cell r="D1476">
            <v>0</v>
          </cell>
        </row>
        <row r="1477">
          <cell r="A1477" t="str">
            <v/>
          </cell>
          <cell r="B1477" t="str">
            <v/>
          </cell>
          <cell r="C1477">
            <v>0</v>
          </cell>
          <cell r="D1477">
            <v>0</v>
          </cell>
        </row>
        <row r="1478">
          <cell r="A1478" t="str">
            <v/>
          </cell>
          <cell r="B1478" t="str">
            <v/>
          </cell>
          <cell r="C1478">
            <v>0</v>
          </cell>
          <cell r="D1478">
            <v>0</v>
          </cell>
        </row>
        <row r="1479">
          <cell r="A1479" t="str">
            <v/>
          </cell>
          <cell r="B1479" t="str">
            <v/>
          </cell>
          <cell r="C1479">
            <v>0</v>
          </cell>
          <cell r="D1479">
            <v>0</v>
          </cell>
        </row>
        <row r="1480">
          <cell r="A1480" t="str">
            <v/>
          </cell>
          <cell r="B1480" t="str">
            <v/>
          </cell>
          <cell r="C1480">
            <v>0</v>
          </cell>
          <cell r="D1480">
            <v>0</v>
          </cell>
        </row>
        <row r="1481">
          <cell r="A1481" t="str">
            <v/>
          </cell>
          <cell r="B1481" t="str">
            <v/>
          </cell>
          <cell r="C1481">
            <v>0</v>
          </cell>
          <cell r="D1481">
            <v>0</v>
          </cell>
        </row>
        <row r="1482">
          <cell r="A1482" t="str">
            <v/>
          </cell>
          <cell r="B1482" t="str">
            <v/>
          </cell>
          <cell r="C1482">
            <v>0</v>
          </cell>
          <cell r="D1482">
            <v>0</v>
          </cell>
        </row>
        <row r="1483">
          <cell r="A1483" t="str">
            <v/>
          </cell>
          <cell r="B1483" t="str">
            <v/>
          </cell>
          <cell r="C1483">
            <v>0</v>
          </cell>
          <cell r="D1483">
            <v>0</v>
          </cell>
        </row>
        <row r="1484">
          <cell r="A1484" t="str">
            <v/>
          </cell>
          <cell r="B1484" t="str">
            <v/>
          </cell>
          <cell r="C1484">
            <v>0</v>
          </cell>
          <cell r="D1484">
            <v>0</v>
          </cell>
        </row>
        <row r="1485">
          <cell r="A1485" t="str">
            <v/>
          </cell>
          <cell r="B1485" t="str">
            <v/>
          </cell>
          <cell r="C1485">
            <v>0</v>
          </cell>
          <cell r="D1485">
            <v>0</v>
          </cell>
        </row>
        <row r="1486">
          <cell r="A1486" t="str">
            <v/>
          </cell>
          <cell r="B1486" t="str">
            <v/>
          </cell>
          <cell r="C1486">
            <v>0</v>
          </cell>
          <cell r="D1486">
            <v>0</v>
          </cell>
        </row>
        <row r="1487">
          <cell r="A1487" t="str">
            <v/>
          </cell>
          <cell r="B1487" t="str">
            <v/>
          </cell>
          <cell r="C1487">
            <v>0</v>
          </cell>
          <cell r="D1487">
            <v>0</v>
          </cell>
        </row>
        <row r="1488">
          <cell r="A1488" t="str">
            <v/>
          </cell>
          <cell r="B1488" t="str">
            <v/>
          </cell>
          <cell r="C1488">
            <v>0</v>
          </cell>
          <cell r="D1488">
            <v>0</v>
          </cell>
        </row>
        <row r="1489">
          <cell r="A1489" t="str">
            <v/>
          </cell>
          <cell r="B1489" t="str">
            <v/>
          </cell>
          <cell r="C1489">
            <v>0</v>
          </cell>
          <cell r="D1489">
            <v>0</v>
          </cell>
        </row>
        <row r="1490">
          <cell r="A1490" t="str">
            <v/>
          </cell>
          <cell r="B1490" t="str">
            <v/>
          </cell>
          <cell r="C1490">
            <v>0</v>
          </cell>
          <cell r="D1490">
            <v>0</v>
          </cell>
        </row>
        <row r="1491">
          <cell r="A1491" t="str">
            <v/>
          </cell>
          <cell r="B1491" t="str">
            <v/>
          </cell>
          <cell r="C1491">
            <v>0</v>
          </cell>
          <cell r="D1491">
            <v>0</v>
          </cell>
        </row>
        <row r="1492">
          <cell r="A1492" t="str">
            <v/>
          </cell>
          <cell r="B1492" t="str">
            <v/>
          </cell>
          <cell r="C1492">
            <v>0</v>
          </cell>
          <cell r="D1492">
            <v>0</v>
          </cell>
        </row>
        <row r="1493">
          <cell r="A1493" t="str">
            <v/>
          </cell>
          <cell r="B1493" t="str">
            <v/>
          </cell>
          <cell r="C1493">
            <v>0</v>
          </cell>
          <cell r="D1493">
            <v>0</v>
          </cell>
        </row>
        <row r="1494">
          <cell r="A1494" t="str">
            <v/>
          </cell>
          <cell r="B1494" t="str">
            <v/>
          </cell>
          <cell r="C1494">
            <v>0</v>
          </cell>
          <cell r="D1494">
            <v>0</v>
          </cell>
        </row>
        <row r="1495">
          <cell r="A1495" t="str">
            <v/>
          </cell>
          <cell r="B1495" t="str">
            <v/>
          </cell>
          <cell r="C1495">
            <v>0</v>
          </cell>
          <cell r="D1495">
            <v>0</v>
          </cell>
        </row>
        <row r="1496">
          <cell r="A1496" t="str">
            <v/>
          </cell>
          <cell r="B1496" t="str">
            <v/>
          </cell>
          <cell r="C1496">
            <v>0</v>
          </cell>
          <cell r="D1496">
            <v>0</v>
          </cell>
        </row>
        <row r="1497">
          <cell r="A1497" t="str">
            <v/>
          </cell>
          <cell r="B1497" t="str">
            <v/>
          </cell>
          <cell r="C1497">
            <v>0</v>
          </cell>
          <cell r="D1497">
            <v>0</v>
          </cell>
        </row>
        <row r="1498">
          <cell r="A1498" t="str">
            <v/>
          </cell>
          <cell r="B1498" t="str">
            <v/>
          </cell>
          <cell r="C1498">
            <v>0</v>
          </cell>
          <cell r="D1498">
            <v>0</v>
          </cell>
        </row>
        <row r="1499">
          <cell r="A1499" t="str">
            <v/>
          </cell>
          <cell r="B1499" t="str">
            <v/>
          </cell>
          <cell r="C1499">
            <v>0</v>
          </cell>
          <cell r="D1499">
            <v>0</v>
          </cell>
        </row>
        <row r="1500">
          <cell r="A1500" t="str">
            <v/>
          </cell>
          <cell r="B1500" t="str">
            <v/>
          </cell>
          <cell r="C1500">
            <v>0</v>
          </cell>
          <cell r="D1500">
            <v>0</v>
          </cell>
        </row>
        <row r="1501">
          <cell r="A1501" t="str">
            <v/>
          </cell>
          <cell r="B1501" t="str">
            <v/>
          </cell>
          <cell r="C1501">
            <v>0</v>
          </cell>
          <cell r="D1501">
            <v>0</v>
          </cell>
        </row>
        <row r="1502">
          <cell r="A1502" t="str">
            <v/>
          </cell>
          <cell r="B1502" t="str">
            <v/>
          </cell>
          <cell r="C1502">
            <v>0</v>
          </cell>
          <cell r="D1502">
            <v>0</v>
          </cell>
        </row>
        <row r="1503">
          <cell r="A1503" t="str">
            <v/>
          </cell>
          <cell r="B1503" t="str">
            <v/>
          </cell>
          <cell r="C1503">
            <v>0</v>
          </cell>
          <cell r="D1503">
            <v>0</v>
          </cell>
        </row>
        <row r="1504">
          <cell r="A1504" t="str">
            <v/>
          </cell>
          <cell r="B1504" t="str">
            <v/>
          </cell>
          <cell r="C1504">
            <v>0</v>
          </cell>
          <cell r="D1504">
            <v>0</v>
          </cell>
        </row>
        <row r="1505">
          <cell r="A1505" t="str">
            <v/>
          </cell>
          <cell r="B1505" t="str">
            <v/>
          </cell>
          <cell r="C1505">
            <v>0</v>
          </cell>
          <cell r="D1505">
            <v>0</v>
          </cell>
        </row>
        <row r="1506">
          <cell r="A1506" t="str">
            <v/>
          </cell>
          <cell r="B1506" t="str">
            <v/>
          </cell>
          <cell r="C1506">
            <v>0</v>
          </cell>
          <cell r="D1506">
            <v>0</v>
          </cell>
        </row>
        <row r="1507">
          <cell r="A1507" t="str">
            <v/>
          </cell>
          <cell r="B1507" t="str">
            <v/>
          </cell>
          <cell r="C1507">
            <v>0</v>
          </cell>
          <cell r="D1507">
            <v>0</v>
          </cell>
        </row>
        <row r="1508">
          <cell r="A1508" t="str">
            <v/>
          </cell>
          <cell r="B1508" t="str">
            <v/>
          </cell>
          <cell r="C1508">
            <v>0</v>
          </cell>
          <cell r="D1508">
            <v>0</v>
          </cell>
        </row>
        <row r="1509">
          <cell r="A1509" t="str">
            <v/>
          </cell>
          <cell r="B1509" t="str">
            <v/>
          </cell>
          <cell r="C1509">
            <v>0</v>
          </cell>
          <cell r="D1509">
            <v>0</v>
          </cell>
        </row>
        <row r="1510">
          <cell r="A1510" t="str">
            <v/>
          </cell>
          <cell r="B1510" t="str">
            <v/>
          </cell>
          <cell r="C1510">
            <v>0</v>
          </cell>
          <cell r="D1510">
            <v>0</v>
          </cell>
        </row>
        <row r="1511">
          <cell r="A1511" t="str">
            <v/>
          </cell>
          <cell r="B1511" t="str">
            <v/>
          </cell>
          <cell r="C1511">
            <v>0</v>
          </cell>
          <cell r="D1511">
            <v>0</v>
          </cell>
        </row>
        <row r="1512">
          <cell r="A1512" t="str">
            <v/>
          </cell>
          <cell r="B1512" t="str">
            <v/>
          </cell>
          <cell r="C1512">
            <v>0</v>
          </cell>
          <cell r="D1512">
            <v>0</v>
          </cell>
        </row>
        <row r="1513">
          <cell r="A1513" t="str">
            <v/>
          </cell>
          <cell r="B1513" t="str">
            <v/>
          </cell>
          <cell r="C1513">
            <v>0</v>
          </cell>
          <cell r="D1513">
            <v>0</v>
          </cell>
        </row>
        <row r="1514">
          <cell r="A1514" t="str">
            <v/>
          </cell>
          <cell r="B1514" t="str">
            <v/>
          </cell>
          <cell r="C1514">
            <v>0</v>
          </cell>
          <cell r="D1514">
            <v>0</v>
          </cell>
        </row>
        <row r="1515">
          <cell r="A1515" t="str">
            <v/>
          </cell>
          <cell r="B1515" t="str">
            <v/>
          </cell>
          <cell r="C1515">
            <v>0</v>
          </cell>
          <cell r="D1515">
            <v>0</v>
          </cell>
        </row>
        <row r="1516">
          <cell r="A1516" t="str">
            <v/>
          </cell>
          <cell r="B1516" t="str">
            <v/>
          </cell>
          <cell r="C1516">
            <v>0</v>
          </cell>
          <cell r="D1516">
            <v>0</v>
          </cell>
        </row>
        <row r="1517">
          <cell r="A1517" t="str">
            <v/>
          </cell>
          <cell r="B1517" t="str">
            <v/>
          </cell>
          <cell r="C1517">
            <v>0</v>
          </cell>
          <cell r="D1517">
            <v>0</v>
          </cell>
        </row>
        <row r="1518">
          <cell r="A1518" t="str">
            <v/>
          </cell>
          <cell r="B1518" t="str">
            <v/>
          </cell>
          <cell r="C1518">
            <v>0</v>
          </cell>
          <cell r="D1518">
            <v>0</v>
          </cell>
        </row>
        <row r="1519">
          <cell r="A1519" t="str">
            <v/>
          </cell>
          <cell r="B1519" t="str">
            <v/>
          </cell>
          <cell r="C1519">
            <v>0</v>
          </cell>
          <cell r="D1519">
            <v>0</v>
          </cell>
        </row>
        <row r="1520">
          <cell r="A1520" t="str">
            <v/>
          </cell>
          <cell r="B1520" t="str">
            <v/>
          </cell>
          <cell r="C1520">
            <v>0</v>
          </cell>
          <cell r="D1520">
            <v>0</v>
          </cell>
        </row>
        <row r="1521">
          <cell r="A1521" t="str">
            <v/>
          </cell>
          <cell r="B1521" t="str">
            <v/>
          </cell>
          <cell r="C1521">
            <v>0</v>
          </cell>
          <cell r="D1521">
            <v>0</v>
          </cell>
        </row>
        <row r="1522">
          <cell r="A1522" t="str">
            <v/>
          </cell>
          <cell r="B1522" t="str">
            <v/>
          </cell>
          <cell r="C1522">
            <v>0</v>
          </cell>
          <cell r="D1522">
            <v>0</v>
          </cell>
        </row>
        <row r="1523">
          <cell r="A1523" t="str">
            <v/>
          </cell>
          <cell r="B1523" t="str">
            <v/>
          </cell>
          <cell r="C1523">
            <v>0</v>
          </cell>
          <cell r="D1523">
            <v>0</v>
          </cell>
        </row>
        <row r="1524">
          <cell r="A1524" t="str">
            <v/>
          </cell>
          <cell r="B1524" t="str">
            <v/>
          </cell>
          <cell r="C1524">
            <v>0</v>
          </cell>
          <cell r="D1524">
            <v>0</v>
          </cell>
        </row>
        <row r="1525">
          <cell r="A1525" t="str">
            <v/>
          </cell>
          <cell r="B1525" t="str">
            <v/>
          </cell>
          <cell r="C1525">
            <v>0</v>
          </cell>
          <cell r="D1525">
            <v>0</v>
          </cell>
        </row>
        <row r="1526">
          <cell r="A1526" t="str">
            <v/>
          </cell>
          <cell r="B1526" t="str">
            <v/>
          </cell>
          <cell r="C1526">
            <v>0</v>
          </cell>
          <cell r="D1526">
            <v>0</v>
          </cell>
        </row>
        <row r="1527">
          <cell r="A1527" t="str">
            <v/>
          </cell>
          <cell r="B1527" t="str">
            <v/>
          </cell>
          <cell r="C1527">
            <v>0</v>
          </cell>
          <cell r="D1527">
            <v>0</v>
          </cell>
        </row>
        <row r="1528">
          <cell r="A1528" t="str">
            <v/>
          </cell>
          <cell r="B1528" t="str">
            <v/>
          </cell>
          <cell r="C1528">
            <v>0</v>
          </cell>
          <cell r="D1528">
            <v>0</v>
          </cell>
        </row>
        <row r="1529">
          <cell r="A1529" t="str">
            <v/>
          </cell>
          <cell r="B1529" t="str">
            <v/>
          </cell>
          <cell r="C1529">
            <v>0</v>
          </cell>
          <cell r="D1529">
            <v>0</v>
          </cell>
        </row>
        <row r="1530">
          <cell r="A1530" t="str">
            <v/>
          </cell>
          <cell r="B1530" t="str">
            <v/>
          </cell>
          <cell r="C1530">
            <v>0</v>
          </cell>
          <cell r="D1530">
            <v>0</v>
          </cell>
        </row>
        <row r="1531">
          <cell r="A1531" t="str">
            <v/>
          </cell>
          <cell r="B1531" t="str">
            <v/>
          </cell>
          <cell r="C1531">
            <v>0</v>
          </cell>
          <cell r="D1531">
            <v>0</v>
          </cell>
        </row>
        <row r="1532">
          <cell r="A1532" t="str">
            <v/>
          </cell>
          <cell r="B1532" t="str">
            <v/>
          </cell>
          <cell r="C1532">
            <v>0</v>
          </cell>
          <cell r="D1532">
            <v>0</v>
          </cell>
        </row>
        <row r="1533">
          <cell r="A1533" t="str">
            <v/>
          </cell>
          <cell r="B1533" t="str">
            <v/>
          </cell>
          <cell r="C1533">
            <v>0</v>
          </cell>
          <cell r="D1533">
            <v>0</v>
          </cell>
        </row>
        <row r="1534">
          <cell r="A1534" t="str">
            <v/>
          </cell>
          <cell r="B1534" t="str">
            <v/>
          </cell>
          <cell r="C1534">
            <v>0</v>
          </cell>
          <cell r="D1534">
            <v>0</v>
          </cell>
        </row>
        <row r="1535">
          <cell r="A1535" t="str">
            <v/>
          </cell>
          <cell r="B1535" t="str">
            <v/>
          </cell>
          <cell r="C1535">
            <v>0</v>
          </cell>
          <cell r="D1535">
            <v>0</v>
          </cell>
        </row>
        <row r="1536">
          <cell r="A1536" t="str">
            <v/>
          </cell>
          <cell r="B1536" t="str">
            <v/>
          </cell>
          <cell r="C1536">
            <v>0</v>
          </cell>
          <cell r="D1536">
            <v>0</v>
          </cell>
        </row>
        <row r="1537">
          <cell r="A1537" t="str">
            <v/>
          </cell>
          <cell r="B1537" t="str">
            <v/>
          </cell>
          <cell r="C1537">
            <v>0</v>
          </cell>
          <cell r="D1537">
            <v>0</v>
          </cell>
        </row>
        <row r="1538">
          <cell r="A1538" t="str">
            <v/>
          </cell>
          <cell r="B1538" t="str">
            <v/>
          </cell>
          <cell r="C1538">
            <v>0</v>
          </cell>
          <cell r="D1538">
            <v>0</v>
          </cell>
        </row>
        <row r="1539">
          <cell r="A1539" t="str">
            <v/>
          </cell>
          <cell r="B1539" t="str">
            <v/>
          </cell>
          <cell r="C1539">
            <v>0</v>
          </cell>
          <cell r="D1539">
            <v>0</v>
          </cell>
        </row>
        <row r="1540">
          <cell r="A1540" t="str">
            <v/>
          </cell>
          <cell r="B1540" t="str">
            <v/>
          </cell>
          <cell r="C1540">
            <v>0</v>
          </cell>
          <cell r="D1540">
            <v>0</v>
          </cell>
        </row>
        <row r="1541">
          <cell r="A1541" t="str">
            <v/>
          </cell>
          <cell r="B1541" t="str">
            <v/>
          </cell>
          <cell r="C1541">
            <v>0</v>
          </cell>
          <cell r="D1541">
            <v>0</v>
          </cell>
        </row>
        <row r="1542">
          <cell r="A1542" t="str">
            <v/>
          </cell>
          <cell r="B1542" t="str">
            <v/>
          </cell>
          <cell r="C1542">
            <v>0</v>
          </cell>
          <cell r="D1542">
            <v>0</v>
          </cell>
        </row>
        <row r="1543">
          <cell r="A1543" t="str">
            <v/>
          </cell>
          <cell r="B1543" t="str">
            <v/>
          </cell>
          <cell r="C1543">
            <v>0</v>
          </cell>
          <cell r="D1543">
            <v>0</v>
          </cell>
        </row>
        <row r="1544">
          <cell r="A1544" t="str">
            <v/>
          </cell>
          <cell r="B1544" t="str">
            <v/>
          </cell>
          <cell r="C1544">
            <v>0</v>
          </cell>
          <cell r="D1544">
            <v>0</v>
          </cell>
        </row>
        <row r="1545">
          <cell r="A1545" t="str">
            <v/>
          </cell>
          <cell r="B1545" t="str">
            <v/>
          </cell>
          <cell r="C1545">
            <v>0</v>
          </cell>
          <cell r="D1545">
            <v>0</v>
          </cell>
        </row>
        <row r="1546">
          <cell r="A1546" t="str">
            <v/>
          </cell>
          <cell r="B1546" t="str">
            <v/>
          </cell>
          <cell r="C1546">
            <v>0</v>
          </cell>
          <cell r="D1546">
            <v>0</v>
          </cell>
        </row>
        <row r="1547">
          <cell r="A1547" t="str">
            <v/>
          </cell>
          <cell r="B1547" t="str">
            <v/>
          </cell>
          <cell r="C1547">
            <v>0</v>
          </cell>
          <cell r="D1547">
            <v>0</v>
          </cell>
        </row>
        <row r="1548">
          <cell r="A1548" t="str">
            <v/>
          </cell>
          <cell r="B1548" t="str">
            <v/>
          </cell>
          <cell r="C1548">
            <v>0</v>
          </cell>
          <cell r="D1548">
            <v>0</v>
          </cell>
        </row>
        <row r="1549">
          <cell r="A1549" t="str">
            <v/>
          </cell>
          <cell r="B1549" t="str">
            <v/>
          </cell>
          <cell r="C1549">
            <v>0</v>
          </cell>
          <cell r="D1549">
            <v>0</v>
          </cell>
        </row>
        <row r="1550">
          <cell r="A1550" t="str">
            <v/>
          </cell>
          <cell r="B1550" t="str">
            <v/>
          </cell>
          <cell r="C1550">
            <v>0</v>
          </cell>
          <cell r="D1550">
            <v>0</v>
          </cell>
        </row>
        <row r="1551">
          <cell r="A1551" t="str">
            <v/>
          </cell>
          <cell r="B1551" t="str">
            <v/>
          </cell>
          <cell r="C1551">
            <v>0</v>
          </cell>
          <cell r="D1551">
            <v>0</v>
          </cell>
        </row>
        <row r="1552">
          <cell r="A1552" t="str">
            <v/>
          </cell>
          <cell r="B1552" t="str">
            <v/>
          </cell>
          <cell r="C1552">
            <v>0</v>
          </cell>
          <cell r="D1552">
            <v>0</v>
          </cell>
        </row>
        <row r="1553">
          <cell r="A1553" t="str">
            <v/>
          </cell>
          <cell r="B1553" t="str">
            <v/>
          </cell>
          <cell r="C1553">
            <v>0</v>
          </cell>
          <cell r="D1553">
            <v>0</v>
          </cell>
        </row>
        <row r="1554">
          <cell r="A1554" t="str">
            <v/>
          </cell>
          <cell r="B1554" t="str">
            <v/>
          </cell>
          <cell r="C1554">
            <v>0</v>
          </cell>
          <cell r="D1554">
            <v>0</v>
          </cell>
        </row>
        <row r="1555">
          <cell r="A1555" t="str">
            <v/>
          </cell>
          <cell r="B1555" t="str">
            <v/>
          </cell>
          <cell r="C1555">
            <v>0</v>
          </cell>
          <cell r="D1555">
            <v>0</v>
          </cell>
        </row>
        <row r="1556">
          <cell r="A1556" t="str">
            <v/>
          </cell>
          <cell r="B1556" t="str">
            <v/>
          </cell>
          <cell r="C1556">
            <v>0</v>
          </cell>
          <cell r="D1556">
            <v>0</v>
          </cell>
        </row>
        <row r="1557">
          <cell r="A1557" t="str">
            <v/>
          </cell>
          <cell r="B1557" t="str">
            <v/>
          </cell>
          <cell r="C1557">
            <v>0</v>
          </cell>
          <cell r="D1557">
            <v>0</v>
          </cell>
        </row>
        <row r="1558">
          <cell r="A1558" t="str">
            <v/>
          </cell>
          <cell r="B1558" t="str">
            <v/>
          </cell>
          <cell r="C1558">
            <v>0</v>
          </cell>
          <cell r="D1558">
            <v>0</v>
          </cell>
        </row>
        <row r="1559">
          <cell r="A1559" t="str">
            <v/>
          </cell>
          <cell r="B1559" t="str">
            <v/>
          </cell>
          <cell r="C1559">
            <v>0</v>
          </cell>
          <cell r="D1559">
            <v>0</v>
          </cell>
        </row>
        <row r="1560">
          <cell r="A1560" t="str">
            <v/>
          </cell>
          <cell r="B1560" t="str">
            <v/>
          </cell>
          <cell r="C1560">
            <v>0</v>
          </cell>
          <cell r="D1560">
            <v>0</v>
          </cell>
        </row>
        <row r="1561">
          <cell r="A1561" t="str">
            <v/>
          </cell>
          <cell r="B1561" t="str">
            <v/>
          </cell>
          <cell r="C1561">
            <v>0</v>
          </cell>
          <cell r="D1561">
            <v>0</v>
          </cell>
        </row>
        <row r="1562">
          <cell r="A1562" t="str">
            <v/>
          </cell>
          <cell r="B1562" t="str">
            <v/>
          </cell>
          <cell r="C1562">
            <v>0</v>
          </cell>
          <cell r="D1562">
            <v>0</v>
          </cell>
        </row>
        <row r="1563">
          <cell r="A1563" t="str">
            <v/>
          </cell>
          <cell r="B1563" t="str">
            <v/>
          </cell>
          <cell r="C1563">
            <v>0</v>
          </cell>
          <cell r="D1563">
            <v>0</v>
          </cell>
        </row>
        <row r="1564">
          <cell r="A1564" t="str">
            <v/>
          </cell>
          <cell r="B1564" t="str">
            <v/>
          </cell>
          <cell r="C1564">
            <v>0</v>
          </cell>
          <cell r="D1564">
            <v>0</v>
          </cell>
        </row>
        <row r="1565">
          <cell r="A1565" t="str">
            <v/>
          </cell>
          <cell r="B1565" t="str">
            <v/>
          </cell>
          <cell r="C1565">
            <v>0</v>
          </cell>
          <cell r="D1565">
            <v>0</v>
          </cell>
        </row>
        <row r="1566">
          <cell r="A1566" t="str">
            <v/>
          </cell>
          <cell r="B1566" t="str">
            <v/>
          </cell>
          <cell r="C1566">
            <v>0</v>
          </cell>
          <cell r="D1566">
            <v>0</v>
          </cell>
        </row>
        <row r="1567">
          <cell r="A1567" t="str">
            <v/>
          </cell>
          <cell r="B1567" t="str">
            <v/>
          </cell>
          <cell r="C1567">
            <v>0</v>
          </cell>
          <cell r="D1567">
            <v>0</v>
          </cell>
        </row>
        <row r="1568">
          <cell r="A1568" t="str">
            <v/>
          </cell>
          <cell r="B1568" t="str">
            <v/>
          </cell>
          <cell r="C1568">
            <v>0</v>
          </cell>
          <cell r="D1568">
            <v>0</v>
          </cell>
        </row>
        <row r="1569">
          <cell r="A1569" t="str">
            <v/>
          </cell>
          <cell r="B1569" t="str">
            <v/>
          </cell>
          <cell r="C1569">
            <v>0</v>
          </cell>
          <cell r="D1569">
            <v>0</v>
          </cell>
        </row>
        <row r="1570">
          <cell r="A1570" t="str">
            <v/>
          </cell>
          <cell r="B1570" t="str">
            <v/>
          </cell>
          <cell r="C1570">
            <v>0</v>
          </cell>
          <cell r="D1570">
            <v>0</v>
          </cell>
        </row>
        <row r="1571">
          <cell r="A1571" t="str">
            <v/>
          </cell>
          <cell r="B1571" t="str">
            <v/>
          </cell>
          <cell r="C1571">
            <v>0</v>
          </cell>
          <cell r="D1571">
            <v>0</v>
          </cell>
        </row>
        <row r="1572">
          <cell r="A1572" t="str">
            <v/>
          </cell>
          <cell r="B1572" t="str">
            <v/>
          </cell>
          <cell r="C1572">
            <v>0</v>
          </cell>
          <cell r="D1572">
            <v>0</v>
          </cell>
        </row>
        <row r="1573">
          <cell r="A1573" t="str">
            <v/>
          </cell>
          <cell r="B1573" t="str">
            <v/>
          </cell>
          <cell r="C1573">
            <v>0</v>
          </cell>
          <cell r="D1573">
            <v>0</v>
          </cell>
        </row>
        <row r="1574">
          <cell r="A1574" t="str">
            <v/>
          </cell>
          <cell r="B1574" t="str">
            <v/>
          </cell>
          <cell r="C1574">
            <v>0</v>
          </cell>
          <cell r="D1574">
            <v>0</v>
          </cell>
        </row>
        <row r="1575">
          <cell r="A1575" t="str">
            <v/>
          </cell>
          <cell r="B1575" t="str">
            <v/>
          </cell>
          <cell r="C1575">
            <v>0</v>
          </cell>
          <cell r="D1575">
            <v>0</v>
          </cell>
        </row>
        <row r="1576">
          <cell r="A1576" t="str">
            <v/>
          </cell>
          <cell r="B1576" t="str">
            <v/>
          </cell>
          <cell r="C1576">
            <v>0</v>
          </cell>
          <cell r="D1576">
            <v>0</v>
          </cell>
        </row>
        <row r="1577">
          <cell r="A1577" t="str">
            <v/>
          </cell>
          <cell r="B1577" t="str">
            <v/>
          </cell>
          <cell r="C1577">
            <v>0</v>
          </cell>
          <cell r="D1577">
            <v>0</v>
          </cell>
        </row>
        <row r="1578">
          <cell r="A1578" t="str">
            <v/>
          </cell>
          <cell r="B1578" t="str">
            <v/>
          </cell>
          <cell r="C1578">
            <v>0</v>
          </cell>
          <cell r="D1578">
            <v>0</v>
          </cell>
        </row>
        <row r="1579">
          <cell r="A1579" t="str">
            <v/>
          </cell>
          <cell r="B1579" t="str">
            <v/>
          </cell>
          <cell r="C1579">
            <v>0</v>
          </cell>
          <cell r="D1579">
            <v>0</v>
          </cell>
        </row>
        <row r="1580">
          <cell r="A1580" t="str">
            <v/>
          </cell>
          <cell r="B1580" t="str">
            <v/>
          </cell>
          <cell r="C1580">
            <v>0</v>
          </cell>
          <cell r="D1580">
            <v>0</v>
          </cell>
        </row>
        <row r="1581">
          <cell r="A1581" t="str">
            <v/>
          </cell>
          <cell r="B1581" t="str">
            <v/>
          </cell>
          <cell r="C1581">
            <v>0</v>
          </cell>
          <cell r="D1581">
            <v>0</v>
          </cell>
        </row>
        <row r="1582">
          <cell r="A1582" t="str">
            <v/>
          </cell>
          <cell r="B1582" t="str">
            <v/>
          </cell>
          <cell r="C1582">
            <v>0</v>
          </cell>
          <cell r="D1582">
            <v>0</v>
          </cell>
        </row>
        <row r="1583">
          <cell r="A1583" t="str">
            <v/>
          </cell>
          <cell r="B1583" t="str">
            <v/>
          </cell>
          <cell r="C1583">
            <v>0</v>
          </cell>
          <cell r="D1583">
            <v>0</v>
          </cell>
        </row>
        <row r="1584">
          <cell r="A1584" t="str">
            <v/>
          </cell>
          <cell r="B1584" t="str">
            <v/>
          </cell>
          <cell r="C1584">
            <v>0</v>
          </cell>
          <cell r="D1584">
            <v>0</v>
          </cell>
        </row>
        <row r="1585">
          <cell r="A1585" t="str">
            <v/>
          </cell>
          <cell r="B1585" t="str">
            <v/>
          </cell>
          <cell r="C1585">
            <v>0</v>
          </cell>
          <cell r="D1585">
            <v>0</v>
          </cell>
        </row>
        <row r="1586">
          <cell r="A1586" t="str">
            <v/>
          </cell>
          <cell r="B1586" t="str">
            <v/>
          </cell>
          <cell r="C1586">
            <v>0</v>
          </cell>
          <cell r="D1586">
            <v>0</v>
          </cell>
        </row>
        <row r="1587">
          <cell r="A1587" t="str">
            <v/>
          </cell>
          <cell r="B1587" t="str">
            <v/>
          </cell>
          <cell r="C1587">
            <v>0</v>
          </cell>
          <cell r="D1587">
            <v>0</v>
          </cell>
        </row>
        <row r="1588">
          <cell r="A1588" t="str">
            <v/>
          </cell>
          <cell r="B1588" t="str">
            <v/>
          </cell>
          <cell r="C1588">
            <v>0</v>
          </cell>
          <cell r="D1588">
            <v>0</v>
          </cell>
        </row>
        <row r="1589">
          <cell r="A1589" t="str">
            <v/>
          </cell>
          <cell r="B1589" t="str">
            <v/>
          </cell>
          <cell r="C1589">
            <v>0</v>
          </cell>
          <cell r="D1589">
            <v>0</v>
          </cell>
        </row>
        <row r="1590">
          <cell r="A1590" t="str">
            <v/>
          </cell>
          <cell r="B1590" t="str">
            <v/>
          </cell>
          <cell r="C1590">
            <v>0</v>
          </cell>
          <cell r="D1590">
            <v>0</v>
          </cell>
        </row>
        <row r="1591">
          <cell r="A1591" t="str">
            <v/>
          </cell>
          <cell r="B1591" t="str">
            <v/>
          </cell>
          <cell r="C1591">
            <v>0</v>
          </cell>
          <cell r="D1591">
            <v>0</v>
          </cell>
        </row>
        <row r="1592">
          <cell r="A1592" t="str">
            <v/>
          </cell>
          <cell r="B1592" t="str">
            <v/>
          </cell>
          <cell r="C1592">
            <v>0</v>
          </cell>
          <cell r="D1592">
            <v>0</v>
          </cell>
        </row>
        <row r="1593">
          <cell r="A1593" t="str">
            <v/>
          </cell>
          <cell r="B1593" t="str">
            <v/>
          </cell>
          <cell r="C1593">
            <v>0</v>
          </cell>
          <cell r="D1593">
            <v>0</v>
          </cell>
        </row>
        <row r="1594">
          <cell r="A1594" t="str">
            <v/>
          </cell>
          <cell r="B1594" t="str">
            <v/>
          </cell>
          <cell r="C1594">
            <v>0</v>
          </cell>
          <cell r="D1594">
            <v>0</v>
          </cell>
        </row>
        <row r="1595">
          <cell r="A1595" t="str">
            <v/>
          </cell>
          <cell r="B1595" t="str">
            <v/>
          </cell>
          <cell r="C1595">
            <v>0</v>
          </cell>
          <cell r="D1595">
            <v>0</v>
          </cell>
        </row>
        <row r="1596">
          <cell r="A1596" t="str">
            <v/>
          </cell>
          <cell r="B1596" t="str">
            <v/>
          </cell>
          <cell r="C1596">
            <v>0</v>
          </cell>
          <cell r="D1596">
            <v>0</v>
          </cell>
        </row>
        <row r="1597">
          <cell r="A1597" t="str">
            <v/>
          </cell>
          <cell r="B1597" t="str">
            <v/>
          </cell>
          <cell r="C1597">
            <v>0</v>
          </cell>
          <cell r="D1597">
            <v>0</v>
          </cell>
        </row>
        <row r="1598">
          <cell r="A1598" t="str">
            <v/>
          </cell>
          <cell r="B1598" t="str">
            <v/>
          </cell>
          <cell r="C1598">
            <v>0</v>
          </cell>
          <cell r="D1598">
            <v>0</v>
          </cell>
        </row>
        <row r="1599">
          <cell r="A1599" t="str">
            <v/>
          </cell>
          <cell r="B1599" t="str">
            <v/>
          </cell>
          <cell r="C1599">
            <v>0</v>
          </cell>
          <cell r="D1599">
            <v>0</v>
          </cell>
        </row>
        <row r="1600">
          <cell r="A1600" t="str">
            <v/>
          </cell>
          <cell r="B1600" t="str">
            <v/>
          </cell>
          <cell r="C1600">
            <v>0</v>
          </cell>
          <cell r="D1600">
            <v>0</v>
          </cell>
        </row>
        <row r="1601">
          <cell r="A1601" t="str">
            <v/>
          </cell>
          <cell r="B1601" t="str">
            <v/>
          </cell>
          <cell r="C1601">
            <v>0</v>
          </cell>
          <cell r="D1601">
            <v>0</v>
          </cell>
        </row>
        <row r="1602">
          <cell r="A1602" t="str">
            <v/>
          </cell>
          <cell r="B1602" t="str">
            <v/>
          </cell>
          <cell r="C1602">
            <v>0</v>
          </cell>
          <cell r="D1602">
            <v>0</v>
          </cell>
        </row>
        <row r="1603">
          <cell r="A1603" t="str">
            <v/>
          </cell>
          <cell r="B1603" t="str">
            <v/>
          </cell>
          <cell r="C1603">
            <v>0</v>
          </cell>
          <cell r="D1603">
            <v>0</v>
          </cell>
        </row>
        <row r="1604">
          <cell r="A1604" t="str">
            <v/>
          </cell>
          <cell r="B1604" t="str">
            <v/>
          </cell>
          <cell r="C1604">
            <v>0</v>
          </cell>
          <cell r="D1604">
            <v>0</v>
          </cell>
        </row>
        <row r="1605">
          <cell r="A1605" t="str">
            <v/>
          </cell>
          <cell r="B1605" t="str">
            <v/>
          </cell>
          <cell r="C1605">
            <v>0</v>
          </cell>
          <cell r="D1605">
            <v>0</v>
          </cell>
        </row>
        <row r="1606">
          <cell r="A1606" t="str">
            <v/>
          </cell>
          <cell r="B1606" t="str">
            <v/>
          </cell>
          <cell r="C1606">
            <v>0</v>
          </cell>
          <cell r="D1606">
            <v>0</v>
          </cell>
        </row>
        <row r="1607">
          <cell r="A1607" t="str">
            <v/>
          </cell>
          <cell r="B1607" t="str">
            <v/>
          </cell>
          <cell r="C1607">
            <v>0</v>
          </cell>
          <cell r="D1607">
            <v>0</v>
          </cell>
        </row>
        <row r="1608">
          <cell r="A1608" t="str">
            <v/>
          </cell>
          <cell r="B1608" t="str">
            <v/>
          </cell>
          <cell r="C1608">
            <v>0</v>
          </cell>
          <cell r="D1608">
            <v>0</v>
          </cell>
        </row>
        <row r="1609">
          <cell r="A1609" t="str">
            <v/>
          </cell>
          <cell r="B1609" t="str">
            <v/>
          </cell>
          <cell r="C1609">
            <v>0</v>
          </cell>
          <cell r="D1609">
            <v>0</v>
          </cell>
        </row>
        <row r="1610">
          <cell r="A1610" t="str">
            <v/>
          </cell>
          <cell r="B1610" t="str">
            <v/>
          </cell>
          <cell r="C1610">
            <v>0</v>
          </cell>
          <cell r="D1610">
            <v>0</v>
          </cell>
        </row>
        <row r="1611">
          <cell r="A1611" t="str">
            <v/>
          </cell>
          <cell r="B1611" t="str">
            <v/>
          </cell>
          <cell r="C1611">
            <v>0</v>
          </cell>
          <cell r="D1611">
            <v>0</v>
          </cell>
        </row>
        <row r="1612">
          <cell r="A1612" t="str">
            <v/>
          </cell>
          <cell r="B1612" t="str">
            <v/>
          </cell>
          <cell r="C1612">
            <v>0</v>
          </cell>
          <cell r="D1612">
            <v>0</v>
          </cell>
        </row>
        <row r="1613">
          <cell r="A1613" t="str">
            <v/>
          </cell>
          <cell r="B1613" t="str">
            <v/>
          </cell>
          <cell r="C1613">
            <v>0</v>
          </cell>
          <cell r="D1613">
            <v>0</v>
          </cell>
        </row>
        <row r="1614">
          <cell r="A1614" t="str">
            <v/>
          </cell>
          <cell r="B1614" t="str">
            <v/>
          </cell>
          <cell r="C1614">
            <v>0</v>
          </cell>
          <cell r="D1614">
            <v>0</v>
          </cell>
        </row>
        <row r="1615">
          <cell r="A1615" t="str">
            <v/>
          </cell>
          <cell r="B1615" t="str">
            <v/>
          </cell>
          <cell r="C1615">
            <v>0</v>
          </cell>
          <cell r="D1615">
            <v>0</v>
          </cell>
        </row>
        <row r="1616">
          <cell r="A1616" t="str">
            <v/>
          </cell>
          <cell r="B1616" t="str">
            <v/>
          </cell>
          <cell r="C1616">
            <v>0</v>
          </cell>
          <cell r="D1616">
            <v>0</v>
          </cell>
        </row>
        <row r="1617">
          <cell r="A1617" t="str">
            <v/>
          </cell>
          <cell r="B1617" t="str">
            <v/>
          </cell>
          <cell r="C1617">
            <v>0</v>
          </cell>
          <cell r="D1617">
            <v>0</v>
          </cell>
        </row>
        <row r="1618">
          <cell r="A1618" t="str">
            <v/>
          </cell>
          <cell r="B1618" t="str">
            <v/>
          </cell>
          <cell r="C1618">
            <v>0</v>
          </cell>
          <cell r="D1618">
            <v>0</v>
          </cell>
        </row>
        <row r="1619">
          <cell r="A1619" t="str">
            <v/>
          </cell>
          <cell r="B1619" t="str">
            <v/>
          </cell>
          <cell r="C1619">
            <v>0</v>
          </cell>
          <cell r="D1619">
            <v>0</v>
          </cell>
        </row>
        <row r="1620">
          <cell r="A1620" t="str">
            <v/>
          </cell>
          <cell r="B1620" t="str">
            <v/>
          </cell>
          <cell r="C1620">
            <v>0</v>
          </cell>
          <cell r="D1620">
            <v>0</v>
          </cell>
        </row>
        <row r="1621">
          <cell r="A1621" t="str">
            <v/>
          </cell>
          <cell r="B1621" t="str">
            <v/>
          </cell>
          <cell r="C1621">
            <v>0</v>
          </cell>
          <cell r="D1621">
            <v>0</v>
          </cell>
        </row>
        <row r="1622">
          <cell r="A1622" t="str">
            <v/>
          </cell>
          <cell r="B1622" t="str">
            <v/>
          </cell>
          <cell r="C1622">
            <v>0</v>
          </cell>
          <cell r="D1622">
            <v>0</v>
          </cell>
        </row>
        <row r="1623">
          <cell r="A1623" t="str">
            <v/>
          </cell>
          <cell r="B1623" t="str">
            <v/>
          </cell>
          <cell r="C1623">
            <v>0</v>
          </cell>
          <cell r="D1623">
            <v>0</v>
          </cell>
        </row>
        <row r="1624">
          <cell r="A1624" t="str">
            <v/>
          </cell>
          <cell r="B1624" t="str">
            <v/>
          </cell>
          <cell r="C1624">
            <v>0</v>
          </cell>
          <cell r="D1624">
            <v>0</v>
          </cell>
        </row>
        <row r="1625">
          <cell r="A1625" t="str">
            <v/>
          </cell>
          <cell r="B1625" t="str">
            <v/>
          </cell>
          <cell r="C1625">
            <v>0</v>
          </cell>
          <cell r="D1625">
            <v>0</v>
          </cell>
        </row>
        <row r="1626">
          <cell r="A1626" t="str">
            <v/>
          </cell>
          <cell r="B1626" t="str">
            <v/>
          </cell>
          <cell r="C1626">
            <v>0</v>
          </cell>
          <cell r="D1626">
            <v>0</v>
          </cell>
        </row>
        <row r="1627">
          <cell r="A1627" t="str">
            <v/>
          </cell>
          <cell r="B1627" t="str">
            <v/>
          </cell>
          <cell r="C1627">
            <v>0</v>
          </cell>
          <cell r="D1627">
            <v>0</v>
          </cell>
        </row>
        <row r="1628">
          <cell r="A1628" t="str">
            <v/>
          </cell>
          <cell r="B1628" t="str">
            <v/>
          </cell>
          <cell r="C1628">
            <v>0</v>
          </cell>
          <cell r="D1628">
            <v>0</v>
          </cell>
        </row>
        <row r="1629">
          <cell r="A1629" t="str">
            <v/>
          </cell>
          <cell r="B1629" t="str">
            <v/>
          </cell>
          <cell r="C1629">
            <v>0</v>
          </cell>
          <cell r="D1629">
            <v>0</v>
          </cell>
        </row>
        <row r="1630">
          <cell r="A1630" t="str">
            <v/>
          </cell>
          <cell r="B1630" t="str">
            <v/>
          </cell>
          <cell r="C1630">
            <v>0</v>
          </cell>
          <cell r="D1630">
            <v>0</v>
          </cell>
        </row>
        <row r="1631">
          <cell r="A1631" t="str">
            <v/>
          </cell>
          <cell r="B1631" t="str">
            <v/>
          </cell>
          <cell r="C1631">
            <v>0</v>
          </cell>
          <cell r="D1631">
            <v>0</v>
          </cell>
        </row>
        <row r="1632">
          <cell r="A1632" t="str">
            <v/>
          </cell>
          <cell r="B1632" t="str">
            <v/>
          </cell>
          <cell r="C1632">
            <v>0</v>
          </cell>
          <cell r="D1632">
            <v>0</v>
          </cell>
        </row>
        <row r="1633">
          <cell r="A1633" t="str">
            <v/>
          </cell>
          <cell r="B1633" t="str">
            <v/>
          </cell>
          <cell r="C1633">
            <v>0</v>
          </cell>
          <cell r="D1633">
            <v>0</v>
          </cell>
        </row>
        <row r="1634">
          <cell r="A1634" t="str">
            <v/>
          </cell>
          <cell r="B1634" t="str">
            <v/>
          </cell>
          <cell r="C1634">
            <v>0</v>
          </cell>
          <cell r="D1634">
            <v>0</v>
          </cell>
        </row>
        <row r="1635">
          <cell r="A1635" t="str">
            <v/>
          </cell>
          <cell r="B1635" t="str">
            <v/>
          </cell>
          <cell r="C1635">
            <v>0</v>
          </cell>
          <cell r="D1635">
            <v>0</v>
          </cell>
        </row>
        <row r="1636">
          <cell r="A1636" t="str">
            <v/>
          </cell>
          <cell r="B1636" t="str">
            <v/>
          </cell>
          <cell r="C1636">
            <v>0</v>
          </cell>
          <cell r="D1636">
            <v>0</v>
          </cell>
        </row>
        <row r="1637">
          <cell r="A1637" t="str">
            <v/>
          </cell>
          <cell r="B1637" t="str">
            <v/>
          </cell>
          <cell r="C1637">
            <v>0</v>
          </cell>
          <cell r="D1637">
            <v>0</v>
          </cell>
        </row>
        <row r="1638">
          <cell r="A1638" t="str">
            <v/>
          </cell>
          <cell r="B1638" t="str">
            <v/>
          </cell>
          <cell r="C1638">
            <v>0</v>
          </cell>
          <cell r="D1638">
            <v>0</v>
          </cell>
        </row>
        <row r="1639">
          <cell r="A1639" t="str">
            <v/>
          </cell>
          <cell r="B1639" t="str">
            <v/>
          </cell>
          <cell r="C1639">
            <v>0</v>
          </cell>
          <cell r="D1639">
            <v>0</v>
          </cell>
        </row>
        <row r="1640">
          <cell r="A1640" t="str">
            <v/>
          </cell>
          <cell r="B1640" t="str">
            <v/>
          </cell>
          <cell r="C1640">
            <v>0</v>
          </cell>
          <cell r="D1640">
            <v>0</v>
          </cell>
        </row>
        <row r="1641">
          <cell r="A1641" t="str">
            <v/>
          </cell>
          <cell r="B1641" t="str">
            <v/>
          </cell>
          <cell r="C1641">
            <v>0</v>
          </cell>
          <cell r="D1641">
            <v>0</v>
          </cell>
        </row>
        <row r="1642">
          <cell r="A1642" t="str">
            <v/>
          </cell>
          <cell r="B1642" t="str">
            <v/>
          </cell>
          <cell r="C1642">
            <v>0</v>
          </cell>
          <cell r="D1642">
            <v>0</v>
          </cell>
        </row>
        <row r="1643">
          <cell r="A1643" t="str">
            <v/>
          </cell>
          <cell r="B1643" t="str">
            <v/>
          </cell>
          <cell r="C1643">
            <v>0</v>
          </cell>
          <cell r="D1643">
            <v>0</v>
          </cell>
        </row>
        <row r="1644">
          <cell r="A1644" t="str">
            <v/>
          </cell>
          <cell r="B1644" t="str">
            <v/>
          </cell>
          <cell r="C1644">
            <v>0</v>
          </cell>
          <cell r="D1644">
            <v>0</v>
          </cell>
        </row>
        <row r="1645">
          <cell r="A1645" t="str">
            <v/>
          </cell>
          <cell r="B1645" t="str">
            <v/>
          </cell>
          <cell r="C1645">
            <v>0</v>
          </cell>
          <cell r="D1645">
            <v>0</v>
          </cell>
        </row>
        <row r="1646">
          <cell r="A1646" t="str">
            <v/>
          </cell>
          <cell r="B1646" t="str">
            <v/>
          </cell>
          <cell r="C1646">
            <v>0</v>
          </cell>
          <cell r="D1646">
            <v>0</v>
          </cell>
        </row>
        <row r="1647">
          <cell r="A1647" t="str">
            <v/>
          </cell>
          <cell r="B1647" t="str">
            <v/>
          </cell>
          <cell r="C1647">
            <v>0</v>
          </cell>
          <cell r="D1647">
            <v>0</v>
          </cell>
        </row>
        <row r="1648">
          <cell r="A1648" t="str">
            <v/>
          </cell>
          <cell r="B1648" t="str">
            <v/>
          </cell>
          <cell r="C1648">
            <v>0</v>
          </cell>
          <cell r="D1648">
            <v>0</v>
          </cell>
        </row>
        <row r="1649">
          <cell r="A1649" t="str">
            <v/>
          </cell>
          <cell r="B1649" t="str">
            <v/>
          </cell>
          <cell r="C1649">
            <v>0</v>
          </cell>
          <cell r="D1649">
            <v>0</v>
          </cell>
        </row>
        <row r="1650">
          <cell r="A1650" t="str">
            <v/>
          </cell>
          <cell r="B1650" t="str">
            <v/>
          </cell>
          <cell r="C1650">
            <v>0</v>
          </cell>
          <cell r="D1650">
            <v>0</v>
          </cell>
        </row>
        <row r="1651">
          <cell r="A1651" t="str">
            <v/>
          </cell>
          <cell r="B1651" t="str">
            <v/>
          </cell>
          <cell r="C1651">
            <v>0</v>
          </cell>
          <cell r="D1651">
            <v>0</v>
          </cell>
        </row>
        <row r="1652">
          <cell r="A1652" t="str">
            <v/>
          </cell>
          <cell r="B1652" t="str">
            <v/>
          </cell>
          <cell r="C1652">
            <v>0</v>
          </cell>
          <cell r="D1652">
            <v>0</v>
          </cell>
        </row>
        <row r="1653">
          <cell r="A1653" t="str">
            <v/>
          </cell>
          <cell r="B1653" t="str">
            <v/>
          </cell>
          <cell r="C1653">
            <v>0</v>
          </cell>
          <cell r="D1653">
            <v>0</v>
          </cell>
        </row>
        <row r="1654">
          <cell r="A1654" t="str">
            <v/>
          </cell>
          <cell r="B1654" t="str">
            <v/>
          </cell>
          <cell r="C1654">
            <v>0</v>
          </cell>
          <cell r="D1654">
            <v>0</v>
          </cell>
        </row>
        <row r="1655">
          <cell r="A1655" t="str">
            <v/>
          </cell>
          <cell r="B1655" t="str">
            <v/>
          </cell>
          <cell r="C1655">
            <v>0</v>
          </cell>
          <cell r="D1655">
            <v>0</v>
          </cell>
        </row>
        <row r="1656">
          <cell r="A1656" t="str">
            <v/>
          </cell>
          <cell r="B1656" t="str">
            <v/>
          </cell>
          <cell r="C1656">
            <v>0</v>
          </cell>
          <cell r="D1656">
            <v>0</v>
          </cell>
        </row>
        <row r="1657">
          <cell r="A1657" t="str">
            <v/>
          </cell>
          <cell r="B1657" t="str">
            <v/>
          </cell>
          <cell r="C1657">
            <v>0</v>
          </cell>
          <cell r="D1657">
            <v>0</v>
          </cell>
        </row>
        <row r="1658">
          <cell r="A1658" t="str">
            <v/>
          </cell>
          <cell r="B1658" t="str">
            <v/>
          </cell>
          <cell r="C1658">
            <v>0</v>
          </cell>
          <cell r="D1658">
            <v>0</v>
          </cell>
        </row>
        <row r="1659">
          <cell r="A1659" t="str">
            <v/>
          </cell>
          <cell r="B1659" t="str">
            <v/>
          </cell>
          <cell r="C1659">
            <v>0</v>
          </cell>
          <cell r="D1659">
            <v>0</v>
          </cell>
        </row>
        <row r="1660">
          <cell r="A1660" t="str">
            <v/>
          </cell>
          <cell r="B1660" t="str">
            <v/>
          </cell>
          <cell r="C1660">
            <v>0</v>
          </cell>
          <cell r="D1660">
            <v>0</v>
          </cell>
        </row>
        <row r="1661">
          <cell r="A1661" t="str">
            <v/>
          </cell>
          <cell r="B1661" t="str">
            <v/>
          </cell>
          <cell r="C1661">
            <v>0</v>
          </cell>
          <cell r="D1661">
            <v>0</v>
          </cell>
        </row>
        <row r="1662">
          <cell r="A1662" t="str">
            <v/>
          </cell>
          <cell r="B1662" t="str">
            <v/>
          </cell>
          <cell r="C1662">
            <v>0</v>
          </cell>
          <cell r="D1662">
            <v>0</v>
          </cell>
        </row>
        <row r="1663">
          <cell r="A1663" t="str">
            <v/>
          </cell>
          <cell r="B1663" t="str">
            <v/>
          </cell>
          <cell r="C1663">
            <v>0</v>
          </cell>
          <cell r="D1663">
            <v>0</v>
          </cell>
        </row>
        <row r="1664">
          <cell r="A1664" t="str">
            <v/>
          </cell>
          <cell r="B1664" t="str">
            <v/>
          </cell>
          <cell r="C1664">
            <v>0</v>
          </cell>
          <cell r="D1664">
            <v>0</v>
          </cell>
        </row>
        <row r="1665">
          <cell r="A1665" t="str">
            <v/>
          </cell>
          <cell r="B1665" t="str">
            <v/>
          </cell>
          <cell r="C1665">
            <v>0</v>
          </cell>
          <cell r="D1665">
            <v>0</v>
          </cell>
        </row>
        <row r="1666">
          <cell r="A1666" t="str">
            <v/>
          </cell>
          <cell r="B1666" t="str">
            <v/>
          </cell>
          <cell r="C1666">
            <v>0</v>
          </cell>
          <cell r="D1666">
            <v>0</v>
          </cell>
        </row>
        <row r="1667">
          <cell r="A1667" t="str">
            <v/>
          </cell>
          <cell r="B1667" t="str">
            <v/>
          </cell>
          <cell r="C1667">
            <v>0</v>
          </cell>
          <cell r="D1667">
            <v>0</v>
          </cell>
        </row>
        <row r="1668">
          <cell r="A1668" t="str">
            <v/>
          </cell>
          <cell r="B1668" t="str">
            <v/>
          </cell>
          <cell r="C1668">
            <v>0</v>
          </cell>
          <cell r="D1668">
            <v>0</v>
          </cell>
        </row>
        <row r="1669">
          <cell r="A1669" t="str">
            <v/>
          </cell>
          <cell r="B1669" t="str">
            <v/>
          </cell>
          <cell r="C1669">
            <v>0</v>
          </cell>
          <cell r="D1669">
            <v>0</v>
          </cell>
        </row>
        <row r="1670">
          <cell r="A1670" t="str">
            <v/>
          </cell>
          <cell r="B1670" t="str">
            <v/>
          </cell>
          <cell r="C1670">
            <v>0</v>
          </cell>
          <cell r="D1670">
            <v>0</v>
          </cell>
        </row>
        <row r="1671">
          <cell r="A1671" t="str">
            <v/>
          </cell>
          <cell r="B1671" t="str">
            <v/>
          </cell>
          <cell r="C1671">
            <v>0</v>
          </cell>
          <cell r="D1671">
            <v>0</v>
          </cell>
        </row>
        <row r="1672">
          <cell r="A1672" t="str">
            <v/>
          </cell>
          <cell r="B1672" t="str">
            <v/>
          </cell>
          <cell r="C1672">
            <v>0</v>
          </cell>
          <cell r="D1672">
            <v>0</v>
          </cell>
        </row>
        <row r="1673">
          <cell r="A1673" t="str">
            <v/>
          </cell>
          <cell r="B1673" t="str">
            <v/>
          </cell>
          <cell r="C1673">
            <v>0</v>
          </cell>
          <cell r="D1673">
            <v>0</v>
          </cell>
        </row>
        <row r="1674">
          <cell r="A1674" t="str">
            <v/>
          </cell>
          <cell r="B1674" t="str">
            <v/>
          </cell>
          <cell r="C1674">
            <v>0</v>
          </cell>
          <cell r="D1674">
            <v>0</v>
          </cell>
        </row>
        <row r="1675">
          <cell r="A1675" t="str">
            <v/>
          </cell>
          <cell r="B1675" t="str">
            <v/>
          </cell>
          <cell r="C1675">
            <v>0</v>
          </cell>
          <cell r="D1675">
            <v>0</v>
          </cell>
        </row>
        <row r="1676">
          <cell r="A1676" t="str">
            <v/>
          </cell>
          <cell r="B1676" t="str">
            <v/>
          </cell>
          <cell r="C1676">
            <v>0</v>
          </cell>
          <cell r="D1676">
            <v>0</v>
          </cell>
        </row>
        <row r="1677">
          <cell r="A1677" t="str">
            <v/>
          </cell>
          <cell r="B1677" t="str">
            <v/>
          </cell>
          <cell r="C1677">
            <v>0</v>
          </cell>
          <cell r="D1677">
            <v>0</v>
          </cell>
        </row>
        <row r="1678">
          <cell r="A1678" t="str">
            <v/>
          </cell>
          <cell r="B1678" t="str">
            <v/>
          </cell>
          <cell r="C1678">
            <v>0</v>
          </cell>
          <cell r="D1678">
            <v>0</v>
          </cell>
        </row>
        <row r="1679">
          <cell r="A1679" t="str">
            <v/>
          </cell>
          <cell r="B1679" t="str">
            <v/>
          </cell>
          <cell r="C1679">
            <v>0</v>
          </cell>
          <cell r="D1679">
            <v>0</v>
          </cell>
        </row>
        <row r="1680">
          <cell r="A1680" t="str">
            <v/>
          </cell>
          <cell r="B1680" t="str">
            <v/>
          </cell>
          <cell r="C1680">
            <v>0</v>
          </cell>
          <cell r="D1680">
            <v>0</v>
          </cell>
        </row>
        <row r="1681">
          <cell r="A1681" t="str">
            <v/>
          </cell>
          <cell r="B1681" t="str">
            <v/>
          </cell>
          <cell r="C1681">
            <v>0</v>
          </cell>
          <cell r="D1681">
            <v>0</v>
          </cell>
        </row>
        <row r="1682">
          <cell r="A1682" t="str">
            <v/>
          </cell>
          <cell r="B1682" t="str">
            <v/>
          </cell>
          <cell r="C1682">
            <v>0</v>
          </cell>
          <cell r="D1682">
            <v>0</v>
          </cell>
        </row>
        <row r="1683">
          <cell r="A1683" t="str">
            <v/>
          </cell>
          <cell r="B1683" t="str">
            <v/>
          </cell>
          <cell r="C1683">
            <v>0</v>
          </cell>
          <cell r="D1683">
            <v>0</v>
          </cell>
        </row>
        <row r="1684">
          <cell r="A1684" t="str">
            <v/>
          </cell>
          <cell r="B1684" t="str">
            <v/>
          </cell>
          <cell r="C1684">
            <v>0</v>
          </cell>
          <cell r="D1684">
            <v>0</v>
          </cell>
        </row>
        <row r="1685">
          <cell r="A1685" t="str">
            <v/>
          </cell>
          <cell r="B1685" t="str">
            <v/>
          </cell>
          <cell r="C1685">
            <v>0</v>
          </cell>
          <cell r="D1685">
            <v>0</v>
          </cell>
        </row>
        <row r="1686">
          <cell r="A1686" t="str">
            <v/>
          </cell>
          <cell r="B1686" t="str">
            <v/>
          </cell>
          <cell r="C1686">
            <v>0</v>
          </cell>
          <cell r="D1686">
            <v>0</v>
          </cell>
        </row>
        <row r="1687">
          <cell r="A1687" t="str">
            <v/>
          </cell>
          <cell r="B1687" t="str">
            <v/>
          </cell>
          <cell r="C1687">
            <v>0</v>
          </cell>
          <cell r="D1687">
            <v>0</v>
          </cell>
        </row>
        <row r="1688">
          <cell r="A1688" t="str">
            <v/>
          </cell>
          <cell r="B1688" t="str">
            <v/>
          </cell>
          <cell r="C1688">
            <v>0</v>
          </cell>
          <cell r="D1688">
            <v>0</v>
          </cell>
        </row>
        <row r="1689">
          <cell r="A1689" t="str">
            <v/>
          </cell>
          <cell r="B1689" t="str">
            <v/>
          </cell>
          <cell r="C1689">
            <v>0</v>
          </cell>
          <cell r="D1689">
            <v>0</v>
          </cell>
        </row>
        <row r="1690">
          <cell r="A1690" t="str">
            <v/>
          </cell>
          <cell r="B1690" t="str">
            <v/>
          </cell>
          <cell r="C1690">
            <v>0</v>
          </cell>
          <cell r="D1690">
            <v>0</v>
          </cell>
        </row>
        <row r="1691">
          <cell r="A1691" t="str">
            <v/>
          </cell>
          <cell r="B1691" t="str">
            <v/>
          </cell>
          <cell r="C1691">
            <v>0</v>
          </cell>
          <cell r="D1691">
            <v>0</v>
          </cell>
        </row>
        <row r="1692">
          <cell r="A1692" t="str">
            <v/>
          </cell>
          <cell r="B1692" t="str">
            <v/>
          </cell>
          <cell r="C1692">
            <v>0</v>
          </cell>
          <cell r="D1692">
            <v>0</v>
          </cell>
        </row>
        <row r="1693">
          <cell r="A1693" t="str">
            <v/>
          </cell>
          <cell r="B1693" t="str">
            <v/>
          </cell>
          <cell r="C1693">
            <v>0</v>
          </cell>
          <cell r="D1693">
            <v>0</v>
          </cell>
        </row>
        <row r="1694">
          <cell r="A1694" t="str">
            <v/>
          </cell>
          <cell r="B1694" t="str">
            <v/>
          </cell>
          <cell r="C1694">
            <v>0</v>
          </cell>
          <cell r="D1694">
            <v>0</v>
          </cell>
        </row>
        <row r="1695">
          <cell r="A1695" t="str">
            <v/>
          </cell>
          <cell r="B1695" t="str">
            <v/>
          </cell>
          <cell r="C1695">
            <v>0</v>
          </cell>
          <cell r="D1695">
            <v>0</v>
          </cell>
        </row>
        <row r="1696">
          <cell r="A1696" t="str">
            <v/>
          </cell>
          <cell r="B1696" t="str">
            <v/>
          </cell>
          <cell r="C1696">
            <v>0</v>
          </cell>
          <cell r="D1696">
            <v>0</v>
          </cell>
        </row>
        <row r="1697">
          <cell r="A1697" t="str">
            <v/>
          </cell>
          <cell r="B1697" t="str">
            <v/>
          </cell>
          <cell r="C1697">
            <v>0</v>
          </cell>
          <cell r="D1697">
            <v>0</v>
          </cell>
        </row>
        <row r="1698">
          <cell r="A1698" t="str">
            <v/>
          </cell>
          <cell r="B1698" t="str">
            <v/>
          </cell>
          <cell r="C1698">
            <v>0</v>
          </cell>
          <cell r="D1698">
            <v>0</v>
          </cell>
        </row>
        <row r="1699">
          <cell r="A1699" t="str">
            <v/>
          </cell>
          <cell r="B1699" t="str">
            <v/>
          </cell>
          <cell r="C1699">
            <v>0</v>
          </cell>
          <cell r="D1699">
            <v>0</v>
          </cell>
        </row>
        <row r="1700">
          <cell r="A1700" t="str">
            <v/>
          </cell>
          <cell r="B1700" t="str">
            <v/>
          </cell>
          <cell r="C1700">
            <v>0</v>
          </cell>
          <cell r="D1700">
            <v>0</v>
          </cell>
        </row>
        <row r="1701">
          <cell r="A1701" t="str">
            <v/>
          </cell>
          <cell r="B1701" t="str">
            <v/>
          </cell>
          <cell r="C1701">
            <v>0</v>
          </cell>
          <cell r="D1701">
            <v>0</v>
          </cell>
        </row>
        <row r="1702">
          <cell r="A1702" t="str">
            <v/>
          </cell>
          <cell r="B1702" t="str">
            <v/>
          </cell>
          <cell r="C1702">
            <v>0</v>
          </cell>
          <cell r="D1702">
            <v>0</v>
          </cell>
        </row>
        <row r="1703">
          <cell r="A1703" t="str">
            <v/>
          </cell>
          <cell r="B1703" t="str">
            <v/>
          </cell>
          <cell r="C1703">
            <v>0</v>
          </cell>
          <cell r="D1703">
            <v>0</v>
          </cell>
        </row>
        <row r="1704">
          <cell r="A1704" t="str">
            <v/>
          </cell>
          <cell r="B1704" t="str">
            <v/>
          </cell>
          <cell r="C1704">
            <v>0</v>
          </cell>
          <cell r="D1704">
            <v>0</v>
          </cell>
        </row>
        <row r="1705">
          <cell r="A1705" t="str">
            <v/>
          </cell>
          <cell r="B1705" t="str">
            <v/>
          </cell>
          <cell r="C1705">
            <v>0</v>
          </cell>
          <cell r="D1705">
            <v>0</v>
          </cell>
        </row>
        <row r="1706">
          <cell r="A1706" t="str">
            <v/>
          </cell>
          <cell r="B1706" t="str">
            <v/>
          </cell>
          <cell r="C1706">
            <v>0</v>
          </cell>
          <cell r="D1706">
            <v>0</v>
          </cell>
        </row>
        <row r="1707">
          <cell r="A1707" t="str">
            <v/>
          </cell>
          <cell r="B1707" t="str">
            <v/>
          </cell>
          <cell r="C1707">
            <v>0</v>
          </cell>
          <cell r="D1707">
            <v>0</v>
          </cell>
        </row>
        <row r="1708">
          <cell r="A1708" t="str">
            <v/>
          </cell>
          <cell r="B1708" t="str">
            <v/>
          </cell>
          <cell r="C1708">
            <v>0</v>
          </cell>
          <cell r="D1708">
            <v>0</v>
          </cell>
        </row>
        <row r="1709">
          <cell r="A1709" t="str">
            <v/>
          </cell>
          <cell r="B1709" t="str">
            <v/>
          </cell>
          <cell r="C1709">
            <v>0</v>
          </cell>
          <cell r="D1709">
            <v>0</v>
          </cell>
        </row>
        <row r="1710">
          <cell r="A1710" t="str">
            <v/>
          </cell>
          <cell r="B1710" t="str">
            <v/>
          </cell>
          <cell r="C1710">
            <v>0</v>
          </cell>
          <cell r="D1710">
            <v>0</v>
          </cell>
        </row>
        <row r="1711">
          <cell r="A1711" t="str">
            <v/>
          </cell>
          <cell r="B1711" t="str">
            <v/>
          </cell>
          <cell r="C1711">
            <v>0</v>
          </cell>
          <cell r="D1711">
            <v>0</v>
          </cell>
        </row>
        <row r="1712">
          <cell r="A1712" t="str">
            <v/>
          </cell>
          <cell r="B1712" t="str">
            <v/>
          </cell>
          <cell r="C1712">
            <v>0</v>
          </cell>
          <cell r="D1712">
            <v>0</v>
          </cell>
        </row>
        <row r="1713">
          <cell r="A1713" t="str">
            <v/>
          </cell>
          <cell r="B1713" t="str">
            <v/>
          </cell>
          <cell r="C1713">
            <v>0</v>
          </cell>
          <cell r="D1713">
            <v>0</v>
          </cell>
        </row>
        <row r="1714">
          <cell r="A1714" t="str">
            <v/>
          </cell>
          <cell r="B1714" t="str">
            <v/>
          </cell>
          <cell r="C1714">
            <v>0</v>
          </cell>
          <cell r="D1714">
            <v>0</v>
          </cell>
        </row>
        <row r="1715">
          <cell r="A1715" t="str">
            <v/>
          </cell>
          <cell r="B1715" t="str">
            <v/>
          </cell>
          <cell r="C1715">
            <v>0</v>
          </cell>
          <cell r="D1715">
            <v>0</v>
          </cell>
        </row>
        <row r="1716">
          <cell r="A1716" t="str">
            <v/>
          </cell>
          <cell r="B1716" t="str">
            <v/>
          </cell>
          <cell r="C1716">
            <v>0</v>
          </cell>
          <cell r="D1716">
            <v>0</v>
          </cell>
        </row>
        <row r="1717">
          <cell r="A1717" t="str">
            <v/>
          </cell>
          <cell r="B1717" t="str">
            <v/>
          </cell>
          <cell r="C1717">
            <v>0</v>
          </cell>
          <cell r="D1717">
            <v>0</v>
          </cell>
        </row>
        <row r="1718">
          <cell r="A1718" t="str">
            <v/>
          </cell>
          <cell r="B1718" t="str">
            <v/>
          </cell>
          <cell r="C1718">
            <v>0</v>
          </cell>
          <cell r="D1718">
            <v>0</v>
          </cell>
        </row>
        <row r="1719">
          <cell r="A1719" t="str">
            <v/>
          </cell>
          <cell r="B1719" t="str">
            <v/>
          </cell>
          <cell r="C1719">
            <v>0</v>
          </cell>
          <cell r="D1719">
            <v>0</v>
          </cell>
        </row>
        <row r="1720">
          <cell r="A1720" t="str">
            <v/>
          </cell>
          <cell r="B1720" t="str">
            <v/>
          </cell>
          <cell r="C1720">
            <v>0</v>
          </cell>
          <cell r="D1720">
            <v>0</v>
          </cell>
        </row>
        <row r="1721">
          <cell r="A1721" t="str">
            <v/>
          </cell>
          <cell r="B1721" t="str">
            <v/>
          </cell>
          <cell r="C1721">
            <v>0</v>
          </cell>
          <cell r="D1721">
            <v>0</v>
          </cell>
        </row>
        <row r="1722">
          <cell r="A1722" t="str">
            <v/>
          </cell>
          <cell r="B1722" t="str">
            <v/>
          </cell>
          <cell r="C1722">
            <v>0</v>
          </cell>
          <cell r="D1722">
            <v>0</v>
          </cell>
        </row>
        <row r="1723">
          <cell r="A1723" t="str">
            <v/>
          </cell>
          <cell r="B1723" t="str">
            <v/>
          </cell>
          <cell r="C1723">
            <v>0</v>
          </cell>
          <cell r="D1723">
            <v>0</v>
          </cell>
        </row>
        <row r="1724">
          <cell r="A1724" t="str">
            <v/>
          </cell>
          <cell r="B1724" t="str">
            <v/>
          </cell>
          <cell r="C1724">
            <v>0</v>
          </cell>
          <cell r="D1724">
            <v>0</v>
          </cell>
        </row>
        <row r="1725">
          <cell r="A1725" t="str">
            <v/>
          </cell>
          <cell r="B1725" t="str">
            <v/>
          </cell>
          <cell r="C1725">
            <v>0</v>
          </cell>
          <cell r="D1725">
            <v>0</v>
          </cell>
        </row>
        <row r="1726">
          <cell r="A1726" t="str">
            <v/>
          </cell>
          <cell r="B1726" t="str">
            <v/>
          </cell>
          <cell r="C1726">
            <v>0</v>
          </cell>
          <cell r="D1726">
            <v>0</v>
          </cell>
        </row>
        <row r="1727">
          <cell r="A1727" t="str">
            <v/>
          </cell>
          <cell r="B1727" t="str">
            <v/>
          </cell>
          <cell r="C1727">
            <v>0</v>
          </cell>
          <cell r="D1727">
            <v>0</v>
          </cell>
        </row>
        <row r="1728">
          <cell r="A1728" t="str">
            <v/>
          </cell>
          <cell r="B1728" t="str">
            <v/>
          </cell>
          <cell r="C1728">
            <v>0</v>
          </cell>
          <cell r="D1728">
            <v>0</v>
          </cell>
        </row>
        <row r="1729">
          <cell r="A1729" t="str">
            <v/>
          </cell>
          <cell r="B1729" t="str">
            <v/>
          </cell>
          <cell r="C1729">
            <v>0</v>
          </cell>
          <cell r="D1729">
            <v>0</v>
          </cell>
        </row>
        <row r="1730">
          <cell r="A1730" t="str">
            <v/>
          </cell>
          <cell r="B1730" t="str">
            <v/>
          </cell>
          <cell r="C1730">
            <v>0</v>
          </cell>
          <cell r="D1730">
            <v>0</v>
          </cell>
        </row>
        <row r="1731">
          <cell r="A1731" t="str">
            <v/>
          </cell>
          <cell r="B1731" t="str">
            <v/>
          </cell>
          <cell r="C1731">
            <v>0</v>
          </cell>
          <cell r="D1731">
            <v>0</v>
          </cell>
        </row>
        <row r="1732">
          <cell r="A1732" t="str">
            <v/>
          </cell>
          <cell r="B1732" t="str">
            <v/>
          </cell>
          <cell r="C1732">
            <v>0</v>
          </cell>
          <cell r="D1732">
            <v>0</v>
          </cell>
        </row>
        <row r="1733">
          <cell r="A1733" t="str">
            <v/>
          </cell>
          <cell r="B1733" t="str">
            <v/>
          </cell>
          <cell r="C1733">
            <v>0</v>
          </cell>
          <cell r="D1733">
            <v>0</v>
          </cell>
        </row>
        <row r="1734">
          <cell r="A1734" t="str">
            <v/>
          </cell>
          <cell r="B1734" t="str">
            <v/>
          </cell>
          <cell r="C1734">
            <v>0</v>
          </cell>
          <cell r="D1734">
            <v>0</v>
          </cell>
        </row>
        <row r="1735">
          <cell r="A1735" t="str">
            <v/>
          </cell>
          <cell r="B1735" t="str">
            <v/>
          </cell>
          <cell r="C1735">
            <v>0</v>
          </cell>
          <cell r="D1735">
            <v>0</v>
          </cell>
        </row>
        <row r="1736">
          <cell r="A1736" t="str">
            <v/>
          </cell>
          <cell r="B1736" t="str">
            <v/>
          </cell>
          <cell r="C1736">
            <v>0</v>
          </cell>
          <cell r="D1736">
            <v>0</v>
          </cell>
        </row>
        <row r="1737">
          <cell r="A1737" t="str">
            <v/>
          </cell>
          <cell r="B1737" t="str">
            <v/>
          </cell>
          <cell r="C1737">
            <v>0</v>
          </cell>
          <cell r="D1737">
            <v>0</v>
          </cell>
        </row>
        <row r="1738">
          <cell r="A1738" t="str">
            <v/>
          </cell>
          <cell r="B1738" t="str">
            <v/>
          </cell>
          <cell r="C1738">
            <v>0</v>
          </cell>
          <cell r="D1738">
            <v>0</v>
          </cell>
        </row>
        <row r="1739">
          <cell r="A1739" t="str">
            <v/>
          </cell>
          <cell r="B1739" t="str">
            <v/>
          </cell>
          <cell r="C1739">
            <v>0</v>
          </cell>
          <cell r="D1739">
            <v>0</v>
          </cell>
        </row>
        <row r="1740">
          <cell r="A1740" t="str">
            <v/>
          </cell>
          <cell r="B1740" t="str">
            <v/>
          </cell>
          <cell r="C1740">
            <v>0</v>
          </cell>
          <cell r="D1740">
            <v>0</v>
          </cell>
        </row>
        <row r="1741">
          <cell r="A1741" t="str">
            <v/>
          </cell>
          <cell r="B1741" t="str">
            <v/>
          </cell>
          <cell r="C1741">
            <v>0</v>
          </cell>
          <cell r="D1741">
            <v>0</v>
          </cell>
        </row>
        <row r="1742">
          <cell r="A1742" t="str">
            <v/>
          </cell>
          <cell r="B1742" t="str">
            <v/>
          </cell>
          <cell r="C1742">
            <v>0</v>
          </cell>
          <cell r="D1742">
            <v>0</v>
          </cell>
        </row>
        <row r="1743">
          <cell r="A1743" t="str">
            <v/>
          </cell>
          <cell r="B1743" t="str">
            <v/>
          </cell>
          <cell r="C1743">
            <v>0</v>
          </cell>
          <cell r="D1743">
            <v>0</v>
          </cell>
        </row>
        <row r="1744">
          <cell r="A1744" t="str">
            <v/>
          </cell>
          <cell r="B1744" t="str">
            <v/>
          </cell>
          <cell r="C1744">
            <v>0</v>
          </cell>
          <cell r="D1744">
            <v>0</v>
          </cell>
        </row>
        <row r="1745">
          <cell r="A1745" t="str">
            <v/>
          </cell>
          <cell r="B1745" t="str">
            <v/>
          </cell>
          <cell r="C1745">
            <v>0</v>
          </cell>
          <cell r="D1745">
            <v>0</v>
          </cell>
        </row>
        <row r="1746">
          <cell r="A1746" t="str">
            <v/>
          </cell>
          <cell r="B1746" t="str">
            <v/>
          </cell>
          <cell r="C1746">
            <v>0</v>
          </cell>
          <cell r="D1746">
            <v>0</v>
          </cell>
        </row>
        <row r="1747">
          <cell r="A1747" t="str">
            <v/>
          </cell>
          <cell r="B1747" t="str">
            <v/>
          </cell>
          <cell r="C1747">
            <v>0</v>
          </cell>
          <cell r="D1747">
            <v>0</v>
          </cell>
        </row>
        <row r="1748">
          <cell r="A1748" t="str">
            <v/>
          </cell>
          <cell r="B1748" t="str">
            <v/>
          </cell>
          <cell r="C1748">
            <v>0</v>
          </cell>
          <cell r="D1748">
            <v>0</v>
          </cell>
        </row>
        <row r="1749">
          <cell r="A1749" t="str">
            <v/>
          </cell>
          <cell r="B1749" t="str">
            <v/>
          </cell>
          <cell r="C1749">
            <v>0</v>
          </cell>
          <cell r="D1749">
            <v>0</v>
          </cell>
        </row>
        <row r="1750">
          <cell r="A1750" t="str">
            <v/>
          </cell>
          <cell r="B1750" t="str">
            <v/>
          </cell>
          <cell r="C1750">
            <v>0</v>
          </cell>
          <cell r="D1750">
            <v>0</v>
          </cell>
        </row>
        <row r="1751">
          <cell r="A1751" t="str">
            <v/>
          </cell>
          <cell r="B1751" t="str">
            <v/>
          </cell>
          <cell r="C1751">
            <v>0</v>
          </cell>
          <cell r="D1751">
            <v>0</v>
          </cell>
        </row>
        <row r="1752">
          <cell r="A1752" t="str">
            <v/>
          </cell>
          <cell r="B1752" t="str">
            <v/>
          </cell>
          <cell r="C1752">
            <v>0</v>
          </cell>
          <cell r="D1752">
            <v>0</v>
          </cell>
        </row>
        <row r="1753">
          <cell r="A1753" t="str">
            <v/>
          </cell>
          <cell r="B1753" t="str">
            <v/>
          </cell>
          <cell r="C1753">
            <v>0</v>
          </cell>
          <cell r="D1753">
            <v>0</v>
          </cell>
        </row>
        <row r="1754">
          <cell r="A1754" t="str">
            <v/>
          </cell>
          <cell r="B1754" t="str">
            <v/>
          </cell>
          <cell r="C1754">
            <v>0</v>
          </cell>
          <cell r="D1754">
            <v>0</v>
          </cell>
        </row>
        <row r="1755">
          <cell r="A1755" t="str">
            <v/>
          </cell>
          <cell r="B1755" t="str">
            <v/>
          </cell>
          <cell r="C1755">
            <v>0</v>
          </cell>
          <cell r="D1755">
            <v>0</v>
          </cell>
        </row>
        <row r="1756">
          <cell r="A1756" t="str">
            <v/>
          </cell>
          <cell r="B1756" t="str">
            <v/>
          </cell>
          <cell r="C1756">
            <v>0</v>
          </cell>
          <cell r="D1756">
            <v>0</v>
          </cell>
        </row>
        <row r="1757">
          <cell r="A1757" t="str">
            <v/>
          </cell>
          <cell r="B1757" t="str">
            <v/>
          </cell>
          <cell r="C1757">
            <v>0</v>
          </cell>
          <cell r="D1757">
            <v>0</v>
          </cell>
        </row>
        <row r="1758">
          <cell r="A1758" t="str">
            <v/>
          </cell>
          <cell r="B1758" t="str">
            <v/>
          </cell>
          <cell r="C1758">
            <v>0</v>
          </cell>
          <cell r="D1758">
            <v>0</v>
          </cell>
        </row>
        <row r="1759">
          <cell r="A1759" t="str">
            <v/>
          </cell>
          <cell r="B1759" t="str">
            <v/>
          </cell>
          <cell r="C1759">
            <v>0</v>
          </cell>
          <cell r="D1759">
            <v>0</v>
          </cell>
        </row>
        <row r="1760">
          <cell r="A1760" t="str">
            <v/>
          </cell>
          <cell r="B1760" t="str">
            <v/>
          </cell>
          <cell r="C1760">
            <v>0</v>
          </cell>
          <cell r="D1760">
            <v>0</v>
          </cell>
        </row>
        <row r="1761">
          <cell r="A1761" t="str">
            <v/>
          </cell>
          <cell r="B1761" t="str">
            <v/>
          </cell>
          <cell r="C1761">
            <v>0</v>
          </cell>
          <cell r="D1761">
            <v>0</v>
          </cell>
        </row>
        <row r="1762">
          <cell r="A1762" t="str">
            <v/>
          </cell>
          <cell r="B1762" t="str">
            <v/>
          </cell>
          <cell r="C1762">
            <v>0</v>
          </cell>
          <cell r="D1762">
            <v>0</v>
          </cell>
        </row>
        <row r="1763">
          <cell r="A1763" t="str">
            <v/>
          </cell>
          <cell r="B1763" t="str">
            <v/>
          </cell>
          <cell r="C1763">
            <v>0</v>
          </cell>
          <cell r="D1763">
            <v>0</v>
          </cell>
        </row>
        <row r="1764">
          <cell r="A1764" t="str">
            <v/>
          </cell>
          <cell r="B1764" t="str">
            <v/>
          </cell>
          <cell r="C1764">
            <v>0</v>
          </cell>
          <cell r="D1764">
            <v>0</v>
          </cell>
        </row>
        <row r="1765">
          <cell r="A1765" t="str">
            <v/>
          </cell>
          <cell r="B1765" t="str">
            <v/>
          </cell>
          <cell r="C1765">
            <v>0</v>
          </cell>
          <cell r="D1765">
            <v>0</v>
          </cell>
        </row>
        <row r="1766">
          <cell r="A1766" t="str">
            <v/>
          </cell>
          <cell r="B1766" t="str">
            <v/>
          </cell>
          <cell r="C1766">
            <v>0</v>
          </cell>
          <cell r="D1766">
            <v>0</v>
          </cell>
        </row>
        <row r="1767">
          <cell r="A1767" t="str">
            <v/>
          </cell>
          <cell r="B1767" t="str">
            <v/>
          </cell>
          <cell r="C1767">
            <v>0</v>
          </cell>
          <cell r="D1767">
            <v>0</v>
          </cell>
        </row>
        <row r="1768">
          <cell r="A1768" t="str">
            <v/>
          </cell>
          <cell r="B1768" t="str">
            <v/>
          </cell>
          <cell r="C1768">
            <v>0</v>
          </cell>
          <cell r="D1768">
            <v>0</v>
          </cell>
        </row>
        <row r="1769">
          <cell r="A1769" t="str">
            <v/>
          </cell>
          <cell r="B1769" t="str">
            <v/>
          </cell>
          <cell r="C1769">
            <v>0</v>
          </cell>
          <cell r="D1769">
            <v>0</v>
          </cell>
        </row>
        <row r="1770">
          <cell r="A1770" t="str">
            <v/>
          </cell>
          <cell r="B1770" t="str">
            <v/>
          </cell>
          <cell r="C1770">
            <v>0</v>
          </cell>
          <cell r="D1770">
            <v>0</v>
          </cell>
        </row>
        <row r="1771">
          <cell r="A1771" t="str">
            <v/>
          </cell>
          <cell r="B1771" t="str">
            <v/>
          </cell>
          <cell r="C1771">
            <v>0</v>
          </cell>
          <cell r="D1771">
            <v>0</v>
          </cell>
        </row>
        <row r="1772">
          <cell r="A1772" t="str">
            <v/>
          </cell>
          <cell r="B1772" t="str">
            <v/>
          </cell>
          <cell r="C1772">
            <v>0</v>
          </cell>
          <cell r="D1772">
            <v>0</v>
          </cell>
        </row>
        <row r="1773">
          <cell r="A1773" t="str">
            <v/>
          </cell>
          <cell r="B1773" t="str">
            <v/>
          </cell>
          <cell r="C1773">
            <v>0</v>
          </cell>
          <cell r="D1773">
            <v>0</v>
          </cell>
        </row>
        <row r="1774">
          <cell r="A1774" t="str">
            <v/>
          </cell>
          <cell r="B1774" t="str">
            <v/>
          </cell>
          <cell r="C1774">
            <v>0</v>
          </cell>
          <cell r="D1774">
            <v>0</v>
          </cell>
        </row>
        <row r="1775">
          <cell r="A1775" t="str">
            <v/>
          </cell>
          <cell r="B1775" t="str">
            <v/>
          </cell>
          <cell r="C1775">
            <v>0</v>
          </cell>
          <cell r="D1775">
            <v>0</v>
          </cell>
        </row>
        <row r="1776">
          <cell r="A1776" t="str">
            <v/>
          </cell>
          <cell r="B1776" t="str">
            <v/>
          </cell>
          <cell r="C1776">
            <v>0</v>
          </cell>
          <cell r="D1776">
            <v>0</v>
          </cell>
        </row>
        <row r="1777">
          <cell r="A1777" t="str">
            <v/>
          </cell>
          <cell r="B1777" t="str">
            <v/>
          </cell>
          <cell r="C1777">
            <v>0</v>
          </cell>
          <cell r="D1777">
            <v>0</v>
          </cell>
        </row>
        <row r="1778">
          <cell r="A1778" t="str">
            <v/>
          </cell>
          <cell r="B1778" t="str">
            <v/>
          </cell>
          <cell r="C1778">
            <v>0</v>
          </cell>
          <cell r="D1778">
            <v>0</v>
          </cell>
        </row>
        <row r="1779">
          <cell r="A1779" t="str">
            <v/>
          </cell>
          <cell r="B1779" t="str">
            <v/>
          </cell>
          <cell r="C1779">
            <v>0</v>
          </cell>
          <cell r="D1779">
            <v>0</v>
          </cell>
        </row>
        <row r="1780">
          <cell r="A1780" t="str">
            <v/>
          </cell>
          <cell r="B1780" t="str">
            <v/>
          </cell>
          <cell r="C1780">
            <v>0</v>
          </cell>
          <cell r="D1780">
            <v>0</v>
          </cell>
        </row>
        <row r="1781">
          <cell r="A1781" t="str">
            <v/>
          </cell>
          <cell r="B1781" t="str">
            <v/>
          </cell>
          <cell r="C1781">
            <v>0</v>
          </cell>
          <cell r="D1781">
            <v>0</v>
          </cell>
        </row>
        <row r="1782">
          <cell r="A1782" t="str">
            <v/>
          </cell>
          <cell r="B1782" t="str">
            <v/>
          </cell>
          <cell r="C1782">
            <v>0</v>
          </cell>
          <cell r="D1782">
            <v>0</v>
          </cell>
        </row>
        <row r="1783">
          <cell r="A1783" t="str">
            <v/>
          </cell>
          <cell r="B1783" t="str">
            <v/>
          </cell>
          <cell r="C1783">
            <v>0</v>
          </cell>
          <cell r="D1783">
            <v>0</v>
          </cell>
        </row>
        <row r="1784">
          <cell r="A1784" t="str">
            <v/>
          </cell>
          <cell r="B1784" t="str">
            <v/>
          </cell>
          <cell r="C1784">
            <v>0</v>
          </cell>
          <cell r="D1784">
            <v>0</v>
          </cell>
        </row>
        <row r="1785">
          <cell r="A1785" t="str">
            <v/>
          </cell>
          <cell r="B1785" t="str">
            <v/>
          </cell>
          <cell r="C1785">
            <v>0</v>
          </cell>
          <cell r="D1785">
            <v>0</v>
          </cell>
        </row>
        <row r="1786">
          <cell r="A1786" t="str">
            <v/>
          </cell>
          <cell r="B1786" t="str">
            <v/>
          </cell>
          <cell r="C1786">
            <v>0</v>
          </cell>
          <cell r="D1786">
            <v>0</v>
          </cell>
        </row>
        <row r="1787">
          <cell r="A1787" t="str">
            <v/>
          </cell>
          <cell r="B1787" t="str">
            <v/>
          </cell>
          <cell r="C1787">
            <v>0</v>
          </cell>
          <cell r="D1787">
            <v>0</v>
          </cell>
        </row>
        <row r="1788">
          <cell r="A1788" t="str">
            <v/>
          </cell>
          <cell r="B1788" t="str">
            <v/>
          </cell>
          <cell r="C1788">
            <v>0</v>
          </cell>
          <cell r="D1788">
            <v>0</v>
          </cell>
        </row>
        <row r="1789">
          <cell r="A1789" t="str">
            <v/>
          </cell>
          <cell r="B1789" t="str">
            <v/>
          </cell>
          <cell r="C1789">
            <v>0</v>
          </cell>
          <cell r="D1789">
            <v>0</v>
          </cell>
        </row>
        <row r="1790">
          <cell r="A1790" t="str">
            <v/>
          </cell>
          <cell r="B1790" t="str">
            <v/>
          </cell>
          <cell r="C1790">
            <v>0</v>
          </cell>
          <cell r="D1790">
            <v>0</v>
          </cell>
        </row>
        <row r="1791">
          <cell r="A1791" t="str">
            <v/>
          </cell>
          <cell r="B1791" t="str">
            <v/>
          </cell>
          <cell r="C1791">
            <v>0</v>
          </cell>
          <cell r="D1791">
            <v>0</v>
          </cell>
        </row>
        <row r="1792">
          <cell r="A1792" t="str">
            <v/>
          </cell>
          <cell r="B1792" t="str">
            <v/>
          </cell>
          <cell r="C1792">
            <v>0</v>
          </cell>
          <cell r="D1792">
            <v>0</v>
          </cell>
        </row>
        <row r="1793">
          <cell r="A1793" t="str">
            <v/>
          </cell>
          <cell r="B1793" t="str">
            <v/>
          </cell>
          <cell r="C1793">
            <v>0</v>
          </cell>
          <cell r="D1793">
            <v>0</v>
          </cell>
        </row>
        <row r="1794">
          <cell r="A1794" t="str">
            <v/>
          </cell>
          <cell r="B1794" t="str">
            <v/>
          </cell>
          <cell r="C1794">
            <v>0</v>
          </cell>
          <cell r="D1794">
            <v>0</v>
          </cell>
        </row>
        <row r="1795">
          <cell r="A1795" t="str">
            <v/>
          </cell>
          <cell r="B1795" t="str">
            <v/>
          </cell>
          <cell r="C1795">
            <v>0</v>
          </cell>
          <cell r="D1795">
            <v>0</v>
          </cell>
        </row>
        <row r="1796">
          <cell r="A1796" t="str">
            <v/>
          </cell>
          <cell r="B1796" t="str">
            <v/>
          </cell>
          <cell r="C1796">
            <v>0</v>
          </cell>
          <cell r="D1796">
            <v>0</v>
          </cell>
        </row>
        <row r="1797">
          <cell r="A1797" t="str">
            <v/>
          </cell>
          <cell r="B1797" t="str">
            <v/>
          </cell>
          <cell r="C1797">
            <v>0</v>
          </cell>
          <cell r="D1797">
            <v>0</v>
          </cell>
        </row>
        <row r="1798">
          <cell r="A1798" t="str">
            <v/>
          </cell>
          <cell r="B1798" t="str">
            <v/>
          </cell>
          <cell r="C1798">
            <v>0</v>
          </cell>
          <cell r="D1798">
            <v>0</v>
          </cell>
        </row>
        <row r="1799">
          <cell r="A1799" t="str">
            <v/>
          </cell>
          <cell r="B1799" t="str">
            <v/>
          </cell>
          <cell r="C1799">
            <v>0</v>
          </cell>
          <cell r="D1799">
            <v>0</v>
          </cell>
        </row>
        <row r="1800">
          <cell r="A1800" t="str">
            <v/>
          </cell>
          <cell r="B1800" t="str">
            <v/>
          </cell>
          <cell r="C1800">
            <v>0</v>
          </cell>
          <cell r="D1800">
            <v>0</v>
          </cell>
        </row>
        <row r="1801">
          <cell r="A1801" t="str">
            <v/>
          </cell>
          <cell r="B1801" t="str">
            <v/>
          </cell>
          <cell r="C1801">
            <v>0</v>
          </cell>
          <cell r="D1801">
            <v>0</v>
          </cell>
        </row>
        <row r="1802">
          <cell r="A1802" t="str">
            <v/>
          </cell>
          <cell r="B1802" t="str">
            <v/>
          </cell>
          <cell r="C1802">
            <v>0</v>
          </cell>
          <cell r="D1802">
            <v>0</v>
          </cell>
        </row>
        <row r="1803">
          <cell r="A1803" t="str">
            <v/>
          </cell>
          <cell r="B1803" t="str">
            <v/>
          </cell>
          <cell r="C1803">
            <v>0</v>
          </cell>
          <cell r="D1803">
            <v>0</v>
          </cell>
        </row>
        <row r="1804">
          <cell r="A1804" t="str">
            <v/>
          </cell>
          <cell r="B1804" t="str">
            <v/>
          </cell>
          <cell r="C1804">
            <v>0</v>
          </cell>
          <cell r="D1804">
            <v>0</v>
          </cell>
        </row>
        <row r="1805">
          <cell r="A1805" t="str">
            <v/>
          </cell>
          <cell r="B1805" t="str">
            <v/>
          </cell>
          <cell r="C1805">
            <v>0</v>
          </cell>
          <cell r="D1805">
            <v>0</v>
          </cell>
        </row>
        <row r="1806">
          <cell r="A1806" t="str">
            <v/>
          </cell>
          <cell r="B1806" t="str">
            <v/>
          </cell>
          <cell r="C1806">
            <v>0</v>
          </cell>
          <cell r="D1806">
            <v>0</v>
          </cell>
        </row>
        <row r="1807">
          <cell r="A1807" t="str">
            <v/>
          </cell>
          <cell r="B1807" t="str">
            <v/>
          </cell>
          <cell r="C1807">
            <v>0</v>
          </cell>
          <cell r="D1807">
            <v>0</v>
          </cell>
        </row>
        <row r="1808">
          <cell r="A1808" t="str">
            <v/>
          </cell>
          <cell r="B1808" t="str">
            <v/>
          </cell>
          <cell r="C1808">
            <v>0</v>
          </cell>
          <cell r="D1808">
            <v>0</v>
          </cell>
        </row>
        <row r="1809">
          <cell r="A1809" t="str">
            <v/>
          </cell>
          <cell r="B1809" t="str">
            <v/>
          </cell>
          <cell r="C1809">
            <v>0</v>
          </cell>
          <cell r="D1809">
            <v>0</v>
          </cell>
        </row>
        <row r="1810">
          <cell r="A1810" t="str">
            <v/>
          </cell>
          <cell r="B1810" t="str">
            <v/>
          </cell>
          <cell r="C1810">
            <v>0</v>
          </cell>
          <cell r="D1810">
            <v>0</v>
          </cell>
        </row>
        <row r="1811">
          <cell r="A1811" t="str">
            <v/>
          </cell>
          <cell r="B1811" t="str">
            <v/>
          </cell>
          <cell r="C1811">
            <v>0</v>
          </cell>
          <cell r="D1811">
            <v>0</v>
          </cell>
        </row>
        <row r="1812">
          <cell r="A1812" t="str">
            <v/>
          </cell>
          <cell r="B1812" t="str">
            <v/>
          </cell>
          <cell r="C1812">
            <v>0</v>
          </cell>
          <cell r="D1812">
            <v>0</v>
          </cell>
        </row>
        <row r="1813">
          <cell r="A1813" t="str">
            <v/>
          </cell>
          <cell r="B1813" t="str">
            <v/>
          </cell>
          <cell r="C1813">
            <v>0</v>
          </cell>
          <cell r="D1813">
            <v>0</v>
          </cell>
        </row>
        <row r="1814">
          <cell r="A1814" t="str">
            <v/>
          </cell>
          <cell r="B1814" t="str">
            <v/>
          </cell>
          <cell r="C1814">
            <v>0</v>
          </cell>
          <cell r="D1814">
            <v>0</v>
          </cell>
        </row>
        <row r="1815">
          <cell r="A1815" t="str">
            <v/>
          </cell>
          <cell r="B1815" t="str">
            <v/>
          </cell>
          <cell r="C1815">
            <v>0</v>
          </cell>
          <cell r="D1815">
            <v>0</v>
          </cell>
        </row>
        <row r="1816">
          <cell r="A1816" t="str">
            <v/>
          </cell>
          <cell r="B1816" t="str">
            <v/>
          </cell>
          <cell r="C1816">
            <v>0</v>
          </cell>
          <cell r="D1816">
            <v>0</v>
          </cell>
        </row>
        <row r="1817">
          <cell r="A1817" t="str">
            <v/>
          </cell>
          <cell r="B1817" t="str">
            <v/>
          </cell>
          <cell r="C1817">
            <v>0</v>
          </cell>
          <cell r="D1817">
            <v>0</v>
          </cell>
        </row>
        <row r="1818">
          <cell r="A1818" t="str">
            <v/>
          </cell>
          <cell r="B1818" t="str">
            <v/>
          </cell>
          <cell r="C1818">
            <v>0</v>
          </cell>
          <cell r="D1818">
            <v>0</v>
          </cell>
        </row>
        <row r="1819">
          <cell r="A1819" t="str">
            <v/>
          </cell>
          <cell r="B1819" t="str">
            <v/>
          </cell>
          <cell r="C1819">
            <v>0</v>
          </cell>
          <cell r="D1819">
            <v>0</v>
          </cell>
        </row>
        <row r="1820">
          <cell r="A1820" t="str">
            <v/>
          </cell>
          <cell r="B1820" t="str">
            <v/>
          </cell>
          <cell r="C1820">
            <v>0</v>
          </cell>
          <cell r="D1820">
            <v>0</v>
          </cell>
        </row>
        <row r="1821">
          <cell r="A1821" t="str">
            <v/>
          </cell>
          <cell r="B1821" t="str">
            <v/>
          </cell>
          <cell r="C1821">
            <v>0</v>
          </cell>
          <cell r="D1821">
            <v>0</v>
          </cell>
        </row>
        <row r="1822">
          <cell r="A1822" t="str">
            <v/>
          </cell>
          <cell r="B1822" t="str">
            <v/>
          </cell>
          <cell r="C1822">
            <v>0</v>
          </cell>
          <cell r="D1822">
            <v>0</v>
          </cell>
        </row>
        <row r="1823">
          <cell r="A1823" t="str">
            <v/>
          </cell>
          <cell r="B1823" t="str">
            <v/>
          </cell>
          <cell r="C1823">
            <v>0</v>
          </cell>
          <cell r="D1823">
            <v>0</v>
          </cell>
        </row>
        <row r="1824">
          <cell r="A1824" t="str">
            <v/>
          </cell>
          <cell r="B1824" t="str">
            <v/>
          </cell>
          <cell r="C1824">
            <v>0</v>
          </cell>
          <cell r="D1824">
            <v>0</v>
          </cell>
        </row>
        <row r="1825">
          <cell r="A1825" t="str">
            <v/>
          </cell>
          <cell r="B1825" t="str">
            <v/>
          </cell>
          <cell r="C1825">
            <v>0</v>
          </cell>
          <cell r="D1825">
            <v>0</v>
          </cell>
        </row>
        <row r="1826">
          <cell r="A1826" t="str">
            <v/>
          </cell>
          <cell r="B1826" t="str">
            <v/>
          </cell>
          <cell r="C1826">
            <v>0</v>
          </cell>
          <cell r="D1826">
            <v>0</v>
          </cell>
        </row>
        <row r="1827">
          <cell r="A1827" t="str">
            <v/>
          </cell>
          <cell r="B1827" t="str">
            <v/>
          </cell>
          <cell r="C1827">
            <v>0</v>
          </cell>
          <cell r="D1827">
            <v>0</v>
          </cell>
        </row>
        <row r="1828">
          <cell r="A1828" t="str">
            <v/>
          </cell>
          <cell r="B1828" t="str">
            <v/>
          </cell>
          <cell r="C1828">
            <v>0</v>
          </cell>
          <cell r="D1828">
            <v>0</v>
          </cell>
        </row>
        <row r="1829">
          <cell r="A1829" t="str">
            <v/>
          </cell>
          <cell r="B1829" t="str">
            <v/>
          </cell>
          <cell r="C1829">
            <v>0</v>
          </cell>
          <cell r="D1829">
            <v>0</v>
          </cell>
        </row>
        <row r="1830">
          <cell r="A1830" t="str">
            <v/>
          </cell>
          <cell r="B1830" t="str">
            <v/>
          </cell>
          <cell r="C1830">
            <v>0</v>
          </cell>
          <cell r="D1830">
            <v>0</v>
          </cell>
        </row>
        <row r="1831">
          <cell r="A1831" t="str">
            <v/>
          </cell>
          <cell r="B1831" t="str">
            <v/>
          </cell>
          <cell r="C1831">
            <v>0</v>
          </cell>
          <cell r="D1831">
            <v>0</v>
          </cell>
        </row>
        <row r="1832">
          <cell r="A1832" t="str">
            <v/>
          </cell>
          <cell r="B1832" t="str">
            <v/>
          </cell>
          <cell r="C1832">
            <v>0</v>
          </cell>
          <cell r="D1832">
            <v>0</v>
          </cell>
        </row>
        <row r="1833">
          <cell r="A1833" t="str">
            <v/>
          </cell>
          <cell r="B1833" t="str">
            <v/>
          </cell>
          <cell r="C1833">
            <v>0</v>
          </cell>
          <cell r="D1833">
            <v>0</v>
          </cell>
        </row>
        <row r="1834">
          <cell r="A1834" t="str">
            <v/>
          </cell>
          <cell r="B1834" t="str">
            <v/>
          </cell>
          <cell r="C1834">
            <v>0</v>
          </cell>
          <cell r="D1834">
            <v>0</v>
          </cell>
        </row>
        <row r="1835">
          <cell r="A1835" t="str">
            <v/>
          </cell>
          <cell r="B1835" t="str">
            <v/>
          </cell>
          <cell r="C1835">
            <v>0</v>
          </cell>
          <cell r="D1835">
            <v>0</v>
          </cell>
        </row>
        <row r="1836">
          <cell r="A1836" t="str">
            <v/>
          </cell>
          <cell r="B1836" t="str">
            <v/>
          </cell>
          <cell r="C1836">
            <v>0</v>
          </cell>
          <cell r="D1836">
            <v>0</v>
          </cell>
        </row>
        <row r="1837">
          <cell r="A1837" t="str">
            <v/>
          </cell>
          <cell r="B1837" t="str">
            <v/>
          </cell>
          <cell r="C1837">
            <v>0</v>
          </cell>
          <cell r="D1837">
            <v>0</v>
          </cell>
        </row>
        <row r="1838">
          <cell r="A1838" t="str">
            <v/>
          </cell>
          <cell r="B1838" t="str">
            <v/>
          </cell>
          <cell r="C1838">
            <v>0</v>
          </cell>
          <cell r="D1838">
            <v>0</v>
          </cell>
        </row>
        <row r="1839">
          <cell r="A1839" t="str">
            <v/>
          </cell>
          <cell r="B1839" t="str">
            <v/>
          </cell>
          <cell r="C1839">
            <v>0</v>
          </cell>
          <cell r="D1839">
            <v>0</v>
          </cell>
        </row>
        <row r="1840">
          <cell r="A1840" t="str">
            <v/>
          </cell>
          <cell r="B1840" t="str">
            <v/>
          </cell>
          <cell r="C1840">
            <v>0</v>
          </cell>
          <cell r="D1840">
            <v>0</v>
          </cell>
        </row>
        <row r="1841">
          <cell r="A1841" t="str">
            <v/>
          </cell>
          <cell r="B1841" t="str">
            <v/>
          </cell>
          <cell r="C1841">
            <v>0</v>
          </cell>
          <cell r="D1841">
            <v>0</v>
          </cell>
        </row>
        <row r="1842">
          <cell r="A1842" t="str">
            <v/>
          </cell>
          <cell r="B1842" t="str">
            <v/>
          </cell>
          <cell r="C1842">
            <v>0</v>
          </cell>
          <cell r="D1842">
            <v>0</v>
          </cell>
        </row>
        <row r="1843">
          <cell r="A1843" t="str">
            <v/>
          </cell>
          <cell r="B1843" t="str">
            <v/>
          </cell>
          <cell r="C1843">
            <v>0</v>
          </cell>
          <cell r="D1843">
            <v>0</v>
          </cell>
        </row>
        <row r="1844">
          <cell r="A1844" t="str">
            <v/>
          </cell>
          <cell r="B1844" t="str">
            <v/>
          </cell>
          <cell r="C1844">
            <v>0</v>
          </cell>
          <cell r="D1844">
            <v>0</v>
          </cell>
        </row>
        <row r="1845">
          <cell r="A1845" t="str">
            <v/>
          </cell>
          <cell r="B1845" t="str">
            <v/>
          </cell>
          <cell r="C1845">
            <v>0</v>
          </cell>
          <cell r="D1845">
            <v>0</v>
          </cell>
        </row>
        <row r="1846">
          <cell r="A1846" t="str">
            <v/>
          </cell>
          <cell r="B1846" t="str">
            <v/>
          </cell>
          <cell r="C1846">
            <v>0</v>
          </cell>
          <cell r="D1846">
            <v>0</v>
          </cell>
        </row>
        <row r="1847">
          <cell r="A1847" t="str">
            <v/>
          </cell>
          <cell r="B1847" t="str">
            <v/>
          </cell>
          <cell r="C1847">
            <v>0</v>
          </cell>
          <cell r="D1847">
            <v>0</v>
          </cell>
        </row>
        <row r="1848">
          <cell r="A1848" t="str">
            <v/>
          </cell>
          <cell r="B1848" t="str">
            <v/>
          </cell>
          <cell r="C1848">
            <v>0</v>
          </cell>
          <cell r="D1848">
            <v>0</v>
          </cell>
        </row>
        <row r="1849">
          <cell r="A1849" t="str">
            <v/>
          </cell>
          <cell r="B1849" t="str">
            <v/>
          </cell>
          <cell r="C1849">
            <v>0</v>
          </cell>
          <cell r="D1849">
            <v>0</v>
          </cell>
        </row>
        <row r="1850">
          <cell r="A1850" t="str">
            <v/>
          </cell>
          <cell r="B1850" t="str">
            <v/>
          </cell>
          <cell r="C1850">
            <v>0</v>
          </cell>
          <cell r="D1850">
            <v>0</v>
          </cell>
        </row>
        <row r="1851">
          <cell r="A1851" t="str">
            <v/>
          </cell>
          <cell r="B1851" t="str">
            <v/>
          </cell>
          <cell r="C1851">
            <v>0</v>
          </cell>
          <cell r="D1851">
            <v>0</v>
          </cell>
        </row>
        <row r="1852">
          <cell r="A1852" t="str">
            <v/>
          </cell>
          <cell r="B1852" t="str">
            <v/>
          </cell>
          <cell r="C1852">
            <v>0</v>
          </cell>
          <cell r="D1852">
            <v>0</v>
          </cell>
        </row>
        <row r="1853">
          <cell r="A1853" t="str">
            <v/>
          </cell>
          <cell r="B1853" t="str">
            <v/>
          </cell>
          <cell r="C1853">
            <v>0</v>
          </cell>
          <cell r="D1853">
            <v>0</v>
          </cell>
        </row>
        <row r="1854">
          <cell r="A1854" t="str">
            <v/>
          </cell>
          <cell r="B1854" t="str">
            <v/>
          </cell>
          <cell r="C1854">
            <v>0</v>
          </cell>
          <cell r="D1854">
            <v>0</v>
          </cell>
        </row>
        <row r="1855">
          <cell r="A1855" t="str">
            <v/>
          </cell>
          <cell r="B1855" t="str">
            <v/>
          </cell>
          <cell r="C1855">
            <v>0</v>
          </cell>
          <cell r="D1855">
            <v>0</v>
          </cell>
        </row>
        <row r="1856">
          <cell r="A1856" t="str">
            <v/>
          </cell>
          <cell r="B1856" t="str">
            <v/>
          </cell>
          <cell r="C1856">
            <v>0</v>
          </cell>
          <cell r="D1856">
            <v>0</v>
          </cell>
        </row>
        <row r="1857">
          <cell r="A1857" t="str">
            <v/>
          </cell>
          <cell r="B1857" t="str">
            <v/>
          </cell>
          <cell r="C1857">
            <v>0</v>
          </cell>
          <cell r="D1857">
            <v>0</v>
          </cell>
        </row>
        <row r="1858">
          <cell r="A1858" t="str">
            <v/>
          </cell>
          <cell r="B1858" t="str">
            <v/>
          </cell>
          <cell r="C1858">
            <v>0</v>
          </cell>
          <cell r="D1858">
            <v>0</v>
          </cell>
        </row>
        <row r="1859">
          <cell r="A1859" t="str">
            <v/>
          </cell>
          <cell r="B1859" t="str">
            <v/>
          </cell>
          <cell r="C1859">
            <v>0</v>
          </cell>
          <cell r="D1859">
            <v>0</v>
          </cell>
        </row>
        <row r="1860">
          <cell r="A1860" t="str">
            <v/>
          </cell>
          <cell r="B1860" t="str">
            <v/>
          </cell>
          <cell r="C1860">
            <v>0</v>
          </cell>
          <cell r="D1860">
            <v>0</v>
          </cell>
        </row>
        <row r="1861">
          <cell r="A1861" t="str">
            <v/>
          </cell>
          <cell r="B1861" t="str">
            <v/>
          </cell>
          <cell r="C1861">
            <v>0</v>
          </cell>
          <cell r="D1861">
            <v>0</v>
          </cell>
        </row>
        <row r="1862">
          <cell r="A1862" t="str">
            <v/>
          </cell>
          <cell r="B1862" t="str">
            <v/>
          </cell>
          <cell r="C1862">
            <v>0</v>
          </cell>
          <cell r="D1862">
            <v>0</v>
          </cell>
        </row>
        <row r="1863">
          <cell r="A1863" t="str">
            <v/>
          </cell>
          <cell r="B1863" t="str">
            <v/>
          </cell>
          <cell r="C1863">
            <v>0</v>
          </cell>
          <cell r="D1863">
            <v>0</v>
          </cell>
        </row>
        <row r="1864">
          <cell r="A1864" t="str">
            <v/>
          </cell>
          <cell r="B1864" t="str">
            <v/>
          </cell>
          <cell r="C1864">
            <v>0</v>
          </cell>
          <cell r="D1864">
            <v>0</v>
          </cell>
        </row>
        <row r="1865">
          <cell r="A1865" t="str">
            <v/>
          </cell>
          <cell r="B1865" t="str">
            <v/>
          </cell>
          <cell r="C1865">
            <v>0</v>
          </cell>
          <cell r="D1865">
            <v>0</v>
          </cell>
        </row>
        <row r="1866">
          <cell r="A1866" t="str">
            <v/>
          </cell>
          <cell r="B1866" t="str">
            <v/>
          </cell>
          <cell r="C1866">
            <v>0</v>
          </cell>
          <cell r="D1866">
            <v>0</v>
          </cell>
        </row>
        <row r="1867">
          <cell r="A1867" t="str">
            <v/>
          </cell>
          <cell r="B1867" t="str">
            <v/>
          </cell>
          <cell r="C1867">
            <v>0</v>
          </cell>
          <cell r="D1867">
            <v>0</v>
          </cell>
        </row>
        <row r="1868">
          <cell r="A1868" t="str">
            <v/>
          </cell>
          <cell r="B1868" t="str">
            <v/>
          </cell>
          <cell r="C1868">
            <v>0</v>
          </cell>
          <cell r="D1868">
            <v>0</v>
          </cell>
        </row>
        <row r="1869">
          <cell r="A1869" t="str">
            <v/>
          </cell>
          <cell r="B1869" t="str">
            <v/>
          </cell>
          <cell r="C1869">
            <v>0</v>
          </cell>
          <cell r="D1869">
            <v>0</v>
          </cell>
        </row>
        <row r="1870">
          <cell r="A1870" t="str">
            <v/>
          </cell>
          <cell r="B1870" t="str">
            <v/>
          </cell>
          <cell r="C1870">
            <v>0</v>
          </cell>
          <cell r="D1870">
            <v>0</v>
          </cell>
        </row>
        <row r="1871">
          <cell r="A1871" t="str">
            <v/>
          </cell>
          <cell r="B1871" t="str">
            <v/>
          </cell>
          <cell r="C1871">
            <v>0</v>
          </cell>
          <cell r="D1871">
            <v>0</v>
          </cell>
        </row>
        <row r="1872">
          <cell r="A1872" t="str">
            <v/>
          </cell>
          <cell r="B1872" t="str">
            <v/>
          </cell>
          <cell r="C1872">
            <v>0</v>
          </cell>
          <cell r="D1872">
            <v>0</v>
          </cell>
        </row>
        <row r="1873">
          <cell r="A1873" t="str">
            <v/>
          </cell>
          <cell r="B1873" t="str">
            <v/>
          </cell>
          <cell r="C1873">
            <v>0</v>
          </cell>
          <cell r="D1873">
            <v>0</v>
          </cell>
        </row>
        <row r="1874">
          <cell r="A1874" t="str">
            <v/>
          </cell>
          <cell r="B1874" t="str">
            <v/>
          </cell>
          <cell r="C1874">
            <v>0</v>
          </cell>
          <cell r="D1874">
            <v>0</v>
          </cell>
        </row>
        <row r="1875">
          <cell r="A1875" t="str">
            <v/>
          </cell>
          <cell r="B1875" t="str">
            <v/>
          </cell>
          <cell r="C1875">
            <v>0</v>
          </cell>
          <cell r="D1875">
            <v>0</v>
          </cell>
        </row>
        <row r="1876">
          <cell r="A1876" t="str">
            <v/>
          </cell>
          <cell r="B1876" t="str">
            <v/>
          </cell>
          <cell r="C1876">
            <v>0</v>
          </cell>
          <cell r="D1876">
            <v>0</v>
          </cell>
        </row>
        <row r="1877">
          <cell r="A1877" t="str">
            <v/>
          </cell>
          <cell r="B1877" t="str">
            <v/>
          </cell>
          <cell r="C1877">
            <v>0</v>
          </cell>
          <cell r="D1877">
            <v>0</v>
          </cell>
        </row>
        <row r="1878">
          <cell r="A1878" t="str">
            <v/>
          </cell>
          <cell r="B1878" t="str">
            <v/>
          </cell>
          <cell r="C1878">
            <v>0</v>
          </cell>
          <cell r="D1878">
            <v>0</v>
          </cell>
        </row>
        <row r="1879">
          <cell r="A1879" t="str">
            <v/>
          </cell>
          <cell r="B1879" t="str">
            <v/>
          </cell>
          <cell r="C1879">
            <v>0</v>
          </cell>
          <cell r="D1879">
            <v>0</v>
          </cell>
        </row>
        <row r="1880">
          <cell r="A1880" t="str">
            <v/>
          </cell>
          <cell r="B1880" t="str">
            <v/>
          </cell>
          <cell r="C1880">
            <v>0</v>
          </cell>
          <cell r="D1880">
            <v>0</v>
          </cell>
        </row>
        <row r="1881">
          <cell r="A1881" t="str">
            <v/>
          </cell>
          <cell r="B1881" t="str">
            <v/>
          </cell>
          <cell r="C1881">
            <v>0</v>
          </cell>
          <cell r="D1881">
            <v>0</v>
          </cell>
        </row>
        <row r="1882">
          <cell r="A1882" t="str">
            <v/>
          </cell>
          <cell r="B1882" t="str">
            <v/>
          </cell>
          <cell r="C1882">
            <v>0</v>
          </cell>
          <cell r="D1882">
            <v>0</v>
          </cell>
        </row>
        <row r="1883">
          <cell r="A1883" t="str">
            <v/>
          </cell>
          <cell r="B1883" t="str">
            <v/>
          </cell>
          <cell r="C1883">
            <v>0</v>
          </cell>
          <cell r="D1883">
            <v>0</v>
          </cell>
        </row>
        <row r="1884">
          <cell r="A1884" t="str">
            <v/>
          </cell>
          <cell r="B1884" t="str">
            <v/>
          </cell>
          <cell r="C1884">
            <v>0</v>
          </cell>
          <cell r="D1884">
            <v>0</v>
          </cell>
        </row>
        <row r="1885">
          <cell r="A1885" t="str">
            <v/>
          </cell>
          <cell r="B1885" t="str">
            <v/>
          </cell>
          <cell r="C1885">
            <v>0</v>
          </cell>
          <cell r="D1885">
            <v>0</v>
          </cell>
        </row>
        <row r="1886">
          <cell r="A1886" t="str">
            <v/>
          </cell>
          <cell r="B1886" t="str">
            <v/>
          </cell>
          <cell r="C1886">
            <v>0</v>
          </cell>
          <cell r="D1886">
            <v>0</v>
          </cell>
        </row>
        <row r="1887">
          <cell r="A1887" t="str">
            <v/>
          </cell>
          <cell r="B1887" t="str">
            <v/>
          </cell>
          <cell r="C1887">
            <v>0</v>
          </cell>
          <cell r="D1887">
            <v>0</v>
          </cell>
        </row>
        <row r="1888">
          <cell r="A1888" t="str">
            <v/>
          </cell>
          <cell r="B1888" t="str">
            <v/>
          </cell>
          <cell r="C1888">
            <v>0</v>
          </cell>
          <cell r="D1888">
            <v>0</v>
          </cell>
        </row>
        <row r="1889">
          <cell r="A1889" t="str">
            <v/>
          </cell>
          <cell r="B1889" t="str">
            <v/>
          </cell>
          <cell r="C1889">
            <v>0</v>
          </cell>
          <cell r="D1889">
            <v>0</v>
          </cell>
        </row>
        <row r="1890">
          <cell r="A1890" t="str">
            <v/>
          </cell>
          <cell r="B1890" t="str">
            <v/>
          </cell>
          <cell r="C1890">
            <v>0</v>
          </cell>
          <cell r="D1890">
            <v>0</v>
          </cell>
        </row>
        <row r="1891">
          <cell r="A1891" t="str">
            <v/>
          </cell>
          <cell r="B1891" t="str">
            <v/>
          </cell>
          <cell r="C1891">
            <v>0</v>
          </cell>
          <cell r="D1891">
            <v>0</v>
          </cell>
        </row>
        <row r="1892">
          <cell r="A1892" t="str">
            <v/>
          </cell>
          <cell r="B1892" t="str">
            <v/>
          </cell>
          <cell r="C1892">
            <v>0</v>
          </cell>
          <cell r="D1892">
            <v>0</v>
          </cell>
        </row>
        <row r="1893">
          <cell r="A1893" t="str">
            <v/>
          </cell>
          <cell r="B1893" t="str">
            <v/>
          </cell>
          <cell r="C1893">
            <v>0</v>
          </cell>
          <cell r="D1893">
            <v>0</v>
          </cell>
        </row>
        <row r="1894">
          <cell r="A1894" t="str">
            <v/>
          </cell>
          <cell r="B1894" t="str">
            <v/>
          </cell>
          <cell r="C1894">
            <v>0</v>
          </cell>
          <cell r="D1894">
            <v>0</v>
          </cell>
        </row>
        <row r="1895">
          <cell r="A1895" t="str">
            <v/>
          </cell>
          <cell r="B1895" t="str">
            <v/>
          </cell>
          <cell r="C1895">
            <v>0</v>
          </cell>
          <cell r="D1895">
            <v>0</v>
          </cell>
        </row>
        <row r="1896">
          <cell r="A1896" t="str">
            <v/>
          </cell>
          <cell r="B1896" t="str">
            <v/>
          </cell>
          <cell r="C1896">
            <v>0</v>
          </cell>
          <cell r="D1896">
            <v>0</v>
          </cell>
        </row>
        <row r="1897">
          <cell r="A1897" t="str">
            <v/>
          </cell>
          <cell r="B1897" t="str">
            <v/>
          </cell>
          <cell r="C1897">
            <v>0</v>
          </cell>
          <cell r="D1897">
            <v>0</v>
          </cell>
        </row>
        <row r="1898">
          <cell r="A1898" t="str">
            <v/>
          </cell>
          <cell r="B1898" t="str">
            <v/>
          </cell>
          <cell r="C1898">
            <v>0</v>
          </cell>
          <cell r="D1898">
            <v>0</v>
          </cell>
        </row>
        <row r="1899">
          <cell r="A1899" t="str">
            <v/>
          </cell>
          <cell r="B1899" t="str">
            <v/>
          </cell>
          <cell r="C1899">
            <v>0</v>
          </cell>
          <cell r="D1899">
            <v>0</v>
          </cell>
        </row>
        <row r="1900">
          <cell r="A1900" t="str">
            <v/>
          </cell>
          <cell r="B1900" t="str">
            <v/>
          </cell>
          <cell r="C1900">
            <v>0</v>
          </cell>
          <cell r="D1900">
            <v>0</v>
          </cell>
        </row>
        <row r="1901">
          <cell r="A1901" t="str">
            <v/>
          </cell>
          <cell r="B1901" t="str">
            <v/>
          </cell>
          <cell r="C1901">
            <v>0</v>
          </cell>
          <cell r="D1901">
            <v>0</v>
          </cell>
        </row>
        <row r="1902">
          <cell r="A1902" t="str">
            <v/>
          </cell>
          <cell r="B1902" t="str">
            <v/>
          </cell>
          <cell r="C1902">
            <v>0</v>
          </cell>
          <cell r="D1902">
            <v>0</v>
          </cell>
        </row>
        <row r="1903">
          <cell r="A1903" t="str">
            <v/>
          </cell>
          <cell r="B1903" t="str">
            <v/>
          </cell>
          <cell r="C1903">
            <v>0</v>
          </cell>
          <cell r="D1903">
            <v>0</v>
          </cell>
        </row>
        <row r="1904">
          <cell r="A1904" t="str">
            <v/>
          </cell>
          <cell r="B1904" t="str">
            <v/>
          </cell>
          <cell r="C1904">
            <v>0</v>
          </cell>
          <cell r="D1904">
            <v>0</v>
          </cell>
        </row>
        <row r="1905">
          <cell r="A1905" t="str">
            <v/>
          </cell>
          <cell r="B1905" t="str">
            <v/>
          </cell>
          <cell r="C1905">
            <v>0</v>
          </cell>
          <cell r="D1905">
            <v>0</v>
          </cell>
        </row>
        <row r="1906">
          <cell r="A1906" t="str">
            <v/>
          </cell>
          <cell r="B1906" t="str">
            <v/>
          </cell>
          <cell r="C1906">
            <v>0</v>
          </cell>
          <cell r="D1906">
            <v>0</v>
          </cell>
        </row>
        <row r="1907">
          <cell r="A1907" t="str">
            <v/>
          </cell>
          <cell r="B1907" t="str">
            <v/>
          </cell>
          <cell r="C1907">
            <v>0</v>
          </cell>
          <cell r="D1907">
            <v>0</v>
          </cell>
        </row>
        <row r="1908">
          <cell r="A1908" t="str">
            <v/>
          </cell>
          <cell r="B1908" t="str">
            <v/>
          </cell>
          <cell r="C1908">
            <v>0</v>
          </cell>
          <cell r="D1908">
            <v>0</v>
          </cell>
        </row>
        <row r="1909">
          <cell r="A1909" t="str">
            <v/>
          </cell>
          <cell r="B1909" t="str">
            <v/>
          </cell>
          <cell r="C1909">
            <v>0</v>
          </cell>
          <cell r="D1909">
            <v>0</v>
          </cell>
        </row>
        <row r="1910">
          <cell r="A1910" t="str">
            <v/>
          </cell>
          <cell r="B1910" t="str">
            <v/>
          </cell>
          <cell r="C1910">
            <v>0</v>
          </cell>
          <cell r="D1910">
            <v>0</v>
          </cell>
        </row>
        <row r="1911">
          <cell r="A1911" t="str">
            <v/>
          </cell>
          <cell r="B1911" t="str">
            <v/>
          </cell>
          <cell r="C1911">
            <v>0</v>
          </cell>
          <cell r="D1911">
            <v>0</v>
          </cell>
        </row>
        <row r="1912">
          <cell r="A1912" t="str">
            <v/>
          </cell>
          <cell r="B1912" t="str">
            <v/>
          </cell>
          <cell r="C1912">
            <v>0</v>
          </cell>
          <cell r="D1912">
            <v>0</v>
          </cell>
        </row>
        <row r="1913">
          <cell r="A1913" t="str">
            <v/>
          </cell>
          <cell r="B1913" t="str">
            <v/>
          </cell>
          <cell r="C1913">
            <v>0</v>
          </cell>
          <cell r="D1913">
            <v>0</v>
          </cell>
        </row>
        <row r="1914">
          <cell r="A1914" t="str">
            <v/>
          </cell>
          <cell r="B1914" t="str">
            <v/>
          </cell>
          <cell r="C1914">
            <v>0</v>
          </cell>
          <cell r="D1914">
            <v>0</v>
          </cell>
        </row>
        <row r="1915">
          <cell r="A1915" t="str">
            <v/>
          </cell>
          <cell r="B1915" t="str">
            <v/>
          </cell>
          <cell r="C1915">
            <v>0</v>
          </cell>
          <cell r="D1915">
            <v>0</v>
          </cell>
        </row>
        <row r="1916">
          <cell r="A1916" t="str">
            <v/>
          </cell>
          <cell r="B1916" t="str">
            <v/>
          </cell>
          <cell r="C1916">
            <v>0</v>
          </cell>
          <cell r="D1916">
            <v>0</v>
          </cell>
        </row>
        <row r="1917">
          <cell r="A1917" t="str">
            <v/>
          </cell>
          <cell r="B1917" t="str">
            <v/>
          </cell>
          <cell r="C1917">
            <v>0</v>
          </cell>
          <cell r="D1917">
            <v>0</v>
          </cell>
        </row>
        <row r="1918">
          <cell r="A1918" t="str">
            <v/>
          </cell>
          <cell r="B1918" t="str">
            <v/>
          </cell>
          <cell r="C1918">
            <v>0</v>
          </cell>
          <cell r="D1918">
            <v>0</v>
          </cell>
        </row>
        <row r="1919">
          <cell r="A1919" t="str">
            <v/>
          </cell>
          <cell r="B1919" t="str">
            <v/>
          </cell>
          <cell r="C1919">
            <v>0</v>
          </cell>
          <cell r="D1919">
            <v>0</v>
          </cell>
        </row>
        <row r="1920">
          <cell r="A1920" t="str">
            <v/>
          </cell>
          <cell r="B1920" t="str">
            <v/>
          </cell>
          <cell r="C1920">
            <v>0</v>
          </cell>
          <cell r="D1920">
            <v>0</v>
          </cell>
        </row>
        <row r="1921">
          <cell r="A1921" t="str">
            <v/>
          </cell>
          <cell r="B1921" t="str">
            <v/>
          </cell>
          <cell r="C1921">
            <v>0</v>
          </cell>
          <cell r="D1921">
            <v>0</v>
          </cell>
        </row>
        <row r="1922">
          <cell r="A1922" t="str">
            <v/>
          </cell>
          <cell r="B1922" t="str">
            <v/>
          </cell>
          <cell r="C1922">
            <v>0</v>
          </cell>
          <cell r="D1922">
            <v>0</v>
          </cell>
        </row>
        <row r="1923">
          <cell r="A1923" t="str">
            <v/>
          </cell>
          <cell r="B1923" t="str">
            <v/>
          </cell>
          <cell r="C1923">
            <v>0</v>
          </cell>
          <cell r="D1923">
            <v>0</v>
          </cell>
        </row>
        <row r="1924">
          <cell r="A1924" t="str">
            <v/>
          </cell>
          <cell r="B1924" t="str">
            <v/>
          </cell>
          <cell r="C1924">
            <v>0</v>
          </cell>
          <cell r="D1924">
            <v>0</v>
          </cell>
        </row>
        <row r="1925">
          <cell r="A1925" t="str">
            <v/>
          </cell>
          <cell r="B1925" t="str">
            <v/>
          </cell>
          <cell r="C1925">
            <v>0</v>
          </cell>
          <cell r="D1925">
            <v>0</v>
          </cell>
        </row>
        <row r="1926">
          <cell r="A1926" t="str">
            <v/>
          </cell>
          <cell r="B1926" t="str">
            <v/>
          </cell>
          <cell r="C1926">
            <v>0</v>
          </cell>
          <cell r="D1926">
            <v>0</v>
          </cell>
        </row>
        <row r="1927">
          <cell r="A1927" t="str">
            <v/>
          </cell>
          <cell r="B1927" t="str">
            <v/>
          </cell>
          <cell r="C1927">
            <v>0</v>
          </cell>
          <cell r="D1927">
            <v>0</v>
          </cell>
        </row>
        <row r="1928">
          <cell r="A1928" t="str">
            <v/>
          </cell>
          <cell r="B1928" t="str">
            <v/>
          </cell>
          <cell r="C1928">
            <v>0</v>
          </cell>
          <cell r="D1928">
            <v>0</v>
          </cell>
        </row>
        <row r="1929">
          <cell r="A1929" t="str">
            <v/>
          </cell>
          <cell r="B1929" t="str">
            <v/>
          </cell>
          <cell r="C1929">
            <v>0</v>
          </cell>
          <cell r="D1929">
            <v>0</v>
          </cell>
        </row>
        <row r="1930">
          <cell r="A1930" t="str">
            <v/>
          </cell>
          <cell r="B1930" t="str">
            <v/>
          </cell>
          <cell r="C1930">
            <v>0</v>
          </cell>
          <cell r="D1930">
            <v>0</v>
          </cell>
        </row>
        <row r="1931">
          <cell r="A1931" t="str">
            <v/>
          </cell>
          <cell r="B1931" t="str">
            <v/>
          </cell>
          <cell r="C1931">
            <v>0</v>
          </cell>
          <cell r="D1931">
            <v>0</v>
          </cell>
        </row>
        <row r="1932">
          <cell r="A1932" t="str">
            <v/>
          </cell>
          <cell r="B1932" t="str">
            <v/>
          </cell>
          <cell r="C1932">
            <v>0</v>
          </cell>
          <cell r="D1932">
            <v>0</v>
          </cell>
        </row>
        <row r="1933">
          <cell r="A1933" t="str">
            <v/>
          </cell>
          <cell r="B1933" t="str">
            <v/>
          </cell>
          <cell r="C1933">
            <v>0</v>
          </cell>
          <cell r="D1933">
            <v>0</v>
          </cell>
        </row>
        <row r="1934">
          <cell r="A1934" t="str">
            <v/>
          </cell>
          <cell r="B1934" t="str">
            <v/>
          </cell>
          <cell r="C1934">
            <v>0</v>
          </cell>
          <cell r="D1934">
            <v>0</v>
          </cell>
        </row>
        <row r="1935">
          <cell r="A1935" t="str">
            <v/>
          </cell>
          <cell r="B1935" t="str">
            <v/>
          </cell>
          <cell r="C1935">
            <v>0</v>
          </cell>
          <cell r="D1935">
            <v>0</v>
          </cell>
        </row>
        <row r="1936">
          <cell r="A1936" t="str">
            <v/>
          </cell>
          <cell r="B1936" t="str">
            <v/>
          </cell>
          <cell r="C1936">
            <v>0</v>
          </cell>
          <cell r="D1936">
            <v>0</v>
          </cell>
        </row>
        <row r="1937">
          <cell r="A1937" t="str">
            <v/>
          </cell>
          <cell r="B1937" t="str">
            <v/>
          </cell>
          <cell r="C1937">
            <v>0</v>
          </cell>
          <cell r="D1937">
            <v>0</v>
          </cell>
        </row>
        <row r="1938">
          <cell r="A1938" t="str">
            <v/>
          </cell>
          <cell r="B1938" t="str">
            <v/>
          </cell>
          <cell r="C1938">
            <v>0</v>
          </cell>
          <cell r="D1938">
            <v>0</v>
          </cell>
        </row>
        <row r="1939">
          <cell r="A1939" t="str">
            <v/>
          </cell>
          <cell r="B1939" t="str">
            <v/>
          </cell>
          <cell r="C1939">
            <v>0</v>
          </cell>
          <cell r="D1939">
            <v>0</v>
          </cell>
        </row>
        <row r="1940">
          <cell r="A1940" t="str">
            <v/>
          </cell>
          <cell r="B1940" t="str">
            <v/>
          </cell>
          <cell r="C1940">
            <v>0</v>
          </cell>
          <cell r="D1940">
            <v>0</v>
          </cell>
        </row>
        <row r="1941">
          <cell r="A1941" t="str">
            <v/>
          </cell>
          <cell r="B1941" t="str">
            <v/>
          </cell>
          <cell r="C1941">
            <v>0</v>
          </cell>
          <cell r="D1941">
            <v>0</v>
          </cell>
        </row>
        <row r="1942">
          <cell r="A1942" t="str">
            <v/>
          </cell>
          <cell r="B1942" t="str">
            <v/>
          </cell>
          <cell r="C1942">
            <v>0</v>
          </cell>
          <cell r="D1942">
            <v>0</v>
          </cell>
        </row>
        <row r="1943">
          <cell r="A1943" t="str">
            <v/>
          </cell>
          <cell r="B1943" t="str">
            <v/>
          </cell>
          <cell r="C1943">
            <v>0</v>
          </cell>
          <cell r="D1943">
            <v>0</v>
          </cell>
        </row>
        <row r="1944">
          <cell r="A1944" t="str">
            <v/>
          </cell>
          <cell r="B1944" t="str">
            <v/>
          </cell>
          <cell r="C1944">
            <v>0</v>
          </cell>
          <cell r="D1944">
            <v>0</v>
          </cell>
        </row>
        <row r="1945">
          <cell r="A1945" t="str">
            <v/>
          </cell>
          <cell r="B1945" t="str">
            <v/>
          </cell>
          <cell r="C1945">
            <v>0</v>
          </cell>
          <cell r="D1945">
            <v>0</v>
          </cell>
        </row>
        <row r="1946">
          <cell r="A1946" t="str">
            <v/>
          </cell>
          <cell r="B1946" t="str">
            <v/>
          </cell>
          <cell r="C1946">
            <v>0</v>
          </cell>
          <cell r="D1946">
            <v>0</v>
          </cell>
        </row>
        <row r="1947">
          <cell r="A1947" t="str">
            <v/>
          </cell>
          <cell r="B1947" t="str">
            <v/>
          </cell>
          <cell r="C1947">
            <v>0</v>
          </cell>
          <cell r="D1947">
            <v>0</v>
          </cell>
        </row>
        <row r="1948">
          <cell r="A1948" t="str">
            <v/>
          </cell>
          <cell r="B1948" t="str">
            <v/>
          </cell>
          <cell r="C1948">
            <v>0</v>
          </cell>
          <cell r="D1948">
            <v>0</v>
          </cell>
        </row>
        <row r="1949">
          <cell r="A1949" t="str">
            <v/>
          </cell>
          <cell r="B1949" t="str">
            <v/>
          </cell>
          <cell r="C1949">
            <v>0</v>
          </cell>
          <cell r="D1949">
            <v>0</v>
          </cell>
        </row>
        <row r="1950">
          <cell r="A1950" t="str">
            <v/>
          </cell>
          <cell r="B1950" t="str">
            <v/>
          </cell>
          <cell r="C1950">
            <v>0</v>
          </cell>
          <cell r="D1950">
            <v>0</v>
          </cell>
        </row>
        <row r="1951">
          <cell r="A1951" t="str">
            <v/>
          </cell>
          <cell r="B1951" t="str">
            <v/>
          </cell>
          <cell r="C1951">
            <v>0</v>
          </cell>
          <cell r="D1951">
            <v>0</v>
          </cell>
        </row>
        <row r="1952">
          <cell r="A1952" t="str">
            <v/>
          </cell>
          <cell r="B1952" t="str">
            <v/>
          </cell>
          <cell r="C1952">
            <v>0</v>
          </cell>
          <cell r="D1952">
            <v>0</v>
          </cell>
        </row>
        <row r="1953">
          <cell r="A1953" t="str">
            <v/>
          </cell>
          <cell r="B1953" t="str">
            <v/>
          </cell>
          <cell r="C1953">
            <v>0</v>
          </cell>
          <cell r="D1953">
            <v>0</v>
          </cell>
        </row>
        <row r="1954">
          <cell r="A1954" t="str">
            <v/>
          </cell>
          <cell r="B1954" t="str">
            <v/>
          </cell>
          <cell r="C1954">
            <v>0</v>
          </cell>
          <cell r="D1954">
            <v>0</v>
          </cell>
        </row>
        <row r="1955">
          <cell r="A1955" t="str">
            <v/>
          </cell>
          <cell r="B1955" t="str">
            <v/>
          </cell>
          <cell r="C1955">
            <v>0</v>
          </cell>
          <cell r="D1955">
            <v>0</v>
          </cell>
        </row>
        <row r="1956">
          <cell r="A1956" t="str">
            <v/>
          </cell>
          <cell r="B1956" t="str">
            <v/>
          </cell>
          <cell r="C1956">
            <v>0</v>
          </cell>
          <cell r="D1956">
            <v>0</v>
          </cell>
        </row>
        <row r="1957">
          <cell r="A1957" t="str">
            <v/>
          </cell>
          <cell r="B1957" t="str">
            <v/>
          </cell>
          <cell r="C1957">
            <v>0</v>
          </cell>
          <cell r="D1957">
            <v>0</v>
          </cell>
        </row>
        <row r="1958">
          <cell r="A1958" t="str">
            <v/>
          </cell>
          <cell r="B1958" t="str">
            <v/>
          </cell>
          <cell r="C1958">
            <v>0</v>
          </cell>
          <cell r="D1958">
            <v>0</v>
          </cell>
        </row>
        <row r="1959">
          <cell r="A1959" t="str">
            <v/>
          </cell>
          <cell r="B1959" t="str">
            <v/>
          </cell>
          <cell r="C1959">
            <v>0</v>
          </cell>
          <cell r="D1959">
            <v>0</v>
          </cell>
        </row>
        <row r="1960">
          <cell r="A1960" t="str">
            <v/>
          </cell>
          <cell r="B1960" t="str">
            <v/>
          </cell>
          <cell r="C1960">
            <v>0</v>
          </cell>
          <cell r="D1960">
            <v>0</v>
          </cell>
        </row>
        <row r="1961">
          <cell r="A1961" t="str">
            <v/>
          </cell>
          <cell r="B1961" t="str">
            <v/>
          </cell>
          <cell r="C1961">
            <v>0</v>
          </cell>
          <cell r="D1961">
            <v>0</v>
          </cell>
        </row>
        <row r="1962">
          <cell r="A1962" t="str">
            <v/>
          </cell>
          <cell r="B1962" t="str">
            <v/>
          </cell>
          <cell r="C1962">
            <v>0</v>
          </cell>
          <cell r="D1962">
            <v>0</v>
          </cell>
        </row>
        <row r="1963">
          <cell r="A1963" t="str">
            <v/>
          </cell>
          <cell r="B1963" t="str">
            <v/>
          </cell>
          <cell r="C1963">
            <v>0</v>
          </cell>
          <cell r="D1963">
            <v>0</v>
          </cell>
        </row>
        <row r="1964">
          <cell r="A1964" t="str">
            <v/>
          </cell>
          <cell r="B1964" t="str">
            <v/>
          </cell>
          <cell r="C1964">
            <v>0</v>
          </cell>
          <cell r="D1964">
            <v>0</v>
          </cell>
        </row>
        <row r="1965">
          <cell r="A1965" t="str">
            <v/>
          </cell>
          <cell r="B1965" t="str">
            <v/>
          </cell>
          <cell r="C1965">
            <v>0</v>
          </cell>
          <cell r="D1965">
            <v>0</v>
          </cell>
        </row>
        <row r="1966">
          <cell r="A1966" t="str">
            <v/>
          </cell>
          <cell r="B1966" t="str">
            <v/>
          </cell>
          <cell r="C1966">
            <v>0</v>
          </cell>
          <cell r="D1966">
            <v>0</v>
          </cell>
        </row>
        <row r="1967">
          <cell r="A1967" t="str">
            <v/>
          </cell>
          <cell r="B1967" t="str">
            <v/>
          </cell>
          <cell r="C1967">
            <v>0</v>
          </cell>
          <cell r="D1967">
            <v>0</v>
          </cell>
        </row>
        <row r="1968">
          <cell r="A1968" t="str">
            <v/>
          </cell>
          <cell r="B1968" t="str">
            <v/>
          </cell>
          <cell r="C1968">
            <v>0</v>
          </cell>
          <cell r="D1968">
            <v>0</v>
          </cell>
        </row>
        <row r="1969">
          <cell r="A1969" t="str">
            <v/>
          </cell>
          <cell r="B1969" t="str">
            <v/>
          </cell>
          <cell r="C1969">
            <v>0</v>
          </cell>
          <cell r="D1969">
            <v>0</v>
          </cell>
        </row>
        <row r="1970">
          <cell r="A1970" t="str">
            <v/>
          </cell>
          <cell r="B1970" t="str">
            <v/>
          </cell>
          <cell r="C1970">
            <v>0</v>
          </cell>
          <cell r="D1970">
            <v>0</v>
          </cell>
        </row>
        <row r="1971">
          <cell r="A1971" t="str">
            <v/>
          </cell>
          <cell r="B1971" t="str">
            <v/>
          </cell>
          <cell r="C1971">
            <v>0</v>
          </cell>
          <cell r="D1971">
            <v>0</v>
          </cell>
        </row>
        <row r="1972">
          <cell r="A1972" t="str">
            <v/>
          </cell>
          <cell r="B1972" t="str">
            <v/>
          </cell>
          <cell r="C1972">
            <v>0</v>
          </cell>
          <cell r="D1972">
            <v>0</v>
          </cell>
        </row>
        <row r="1973">
          <cell r="A1973" t="str">
            <v/>
          </cell>
          <cell r="B1973" t="str">
            <v/>
          </cell>
          <cell r="C1973">
            <v>0</v>
          </cell>
          <cell r="D1973">
            <v>0</v>
          </cell>
        </row>
        <row r="1974">
          <cell r="A1974" t="str">
            <v/>
          </cell>
          <cell r="B1974" t="str">
            <v/>
          </cell>
          <cell r="C1974">
            <v>0</v>
          </cell>
          <cell r="D1974">
            <v>0</v>
          </cell>
        </row>
        <row r="1975">
          <cell r="A1975" t="str">
            <v/>
          </cell>
          <cell r="B1975" t="str">
            <v/>
          </cell>
          <cell r="C1975">
            <v>0</v>
          </cell>
          <cell r="D1975">
            <v>0</v>
          </cell>
        </row>
        <row r="1976">
          <cell r="A1976" t="str">
            <v/>
          </cell>
          <cell r="B1976" t="str">
            <v/>
          </cell>
          <cell r="C1976">
            <v>0</v>
          </cell>
          <cell r="D1976">
            <v>0</v>
          </cell>
        </row>
        <row r="1977">
          <cell r="A1977" t="str">
            <v/>
          </cell>
          <cell r="B1977" t="str">
            <v/>
          </cell>
          <cell r="C1977">
            <v>0</v>
          </cell>
          <cell r="D1977">
            <v>0</v>
          </cell>
        </row>
        <row r="1978">
          <cell r="A1978" t="str">
            <v/>
          </cell>
          <cell r="B1978" t="str">
            <v/>
          </cell>
          <cell r="C1978">
            <v>0</v>
          </cell>
          <cell r="D1978">
            <v>0</v>
          </cell>
        </row>
        <row r="1979">
          <cell r="A1979" t="str">
            <v/>
          </cell>
          <cell r="B1979" t="str">
            <v/>
          </cell>
          <cell r="C1979">
            <v>0</v>
          </cell>
          <cell r="D1979">
            <v>0</v>
          </cell>
        </row>
        <row r="1980">
          <cell r="A1980" t="str">
            <v/>
          </cell>
          <cell r="B1980" t="str">
            <v/>
          </cell>
          <cell r="C1980">
            <v>0</v>
          </cell>
          <cell r="D1980">
            <v>0</v>
          </cell>
        </row>
        <row r="1981">
          <cell r="A1981" t="str">
            <v/>
          </cell>
          <cell r="B1981" t="str">
            <v/>
          </cell>
          <cell r="C1981">
            <v>0</v>
          </cell>
          <cell r="D1981">
            <v>0</v>
          </cell>
        </row>
        <row r="1982">
          <cell r="A1982" t="str">
            <v/>
          </cell>
          <cell r="B1982" t="str">
            <v/>
          </cell>
          <cell r="C1982">
            <v>0</v>
          </cell>
          <cell r="D1982">
            <v>0</v>
          </cell>
        </row>
        <row r="1983">
          <cell r="A1983" t="str">
            <v/>
          </cell>
          <cell r="B1983" t="str">
            <v/>
          </cell>
          <cell r="C1983">
            <v>0</v>
          </cell>
          <cell r="D1983">
            <v>0</v>
          </cell>
        </row>
        <row r="1984">
          <cell r="A1984" t="str">
            <v/>
          </cell>
          <cell r="B1984" t="str">
            <v/>
          </cell>
          <cell r="C1984">
            <v>0</v>
          </cell>
          <cell r="D1984">
            <v>0</v>
          </cell>
        </row>
        <row r="1985">
          <cell r="A1985" t="str">
            <v/>
          </cell>
          <cell r="B1985" t="str">
            <v/>
          </cell>
          <cell r="C1985">
            <v>0</v>
          </cell>
          <cell r="D1985">
            <v>0</v>
          </cell>
        </row>
        <row r="1986">
          <cell r="A1986" t="str">
            <v/>
          </cell>
          <cell r="B1986" t="str">
            <v/>
          </cell>
          <cell r="C1986">
            <v>0</v>
          </cell>
          <cell r="D1986">
            <v>0</v>
          </cell>
        </row>
        <row r="1987">
          <cell r="A1987" t="str">
            <v/>
          </cell>
          <cell r="B1987" t="str">
            <v/>
          </cell>
          <cell r="C1987">
            <v>0</v>
          </cell>
          <cell r="D1987">
            <v>0</v>
          </cell>
        </row>
        <row r="1988">
          <cell r="A1988" t="str">
            <v/>
          </cell>
          <cell r="B1988" t="str">
            <v/>
          </cell>
          <cell r="C1988">
            <v>0</v>
          </cell>
          <cell r="D1988">
            <v>0</v>
          </cell>
        </row>
        <row r="1989">
          <cell r="A1989" t="str">
            <v/>
          </cell>
          <cell r="B1989" t="str">
            <v/>
          </cell>
          <cell r="C1989">
            <v>0</v>
          </cell>
          <cell r="D1989">
            <v>0</v>
          </cell>
        </row>
        <row r="1990">
          <cell r="A1990" t="str">
            <v/>
          </cell>
          <cell r="B1990" t="str">
            <v/>
          </cell>
          <cell r="C1990">
            <v>0</v>
          </cell>
          <cell r="D1990">
            <v>0</v>
          </cell>
        </row>
        <row r="1991">
          <cell r="A1991" t="str">
            <v/>
          </cell>
          <cell r="B1991" t="str">
            <v/>
          </cell>
          <cell r="C1991">
            <v>0</v>
          </cell>
          <cell r="D1991">
            <v>0</v>
          </cell>
        </row>
        <row r="1992">
          <cell r="A1992" t="str">
            <v/>
          </cell>
          <cell r="B1992" t="str">
            <v/>
          </cell>
          <cell r="C1992">
            <v>0</v>
          </cell>
          <cell r="D1992">
            <v>0</v>
          </cell>
        </row>
        <row r="1993">
          <cell r="A1993" t="str">
            <v/>
          </cell>
          <cell r="B1993" t="str">
            <v/>
          </cell>
          <cell r="C1993">
            <v>0</v>
          </cell>
          <cell r="D1993">
            <v>0</v>
          </cell>
        </row>
        <row r="1994">
          <cell r="A1994" t="str">
            <v/>
          </cell>
          <cell r="B1994" t="str">
            <v/>
          </cell>
          <cell r="C1994">
            <v>0</v>
          </cell>
          <cell r="D1994">
            <v>0</v>
          </cell>
        </row>
        <row r="1995">
          <cell r="A1995" t="str">
            <v/>
          </cell>
          <cell r="B1995" t="str">
            <v/>
          </cell>
          <cell r="C1995">
            <v>0</v>
          </cell>
          <cell r="D1995">
            <v>0</v>
          </cell>
        </row>
        <row r="1996">
          <cell r="A1996" t="str">
            <v/>
          </cell>
          <cell r="B1996" t="str">
            <v/>
          </cell>
          <cell r="C1996">
            <v>0</v>
          </cell>
          <cell r="D1996">
            <v>0</v>
          </cell>
        </row>
        <row r="1997">
          <cell r="A1997" t="str">
            <v/>
          </cell>
          <cell r="B1997" t="str">
            <v/>
          </cell>
          <cell r="C1997">
            <v>0</v>
          </cell>
          <cell r="D1997">
            <v>0</v>
          </cell>
        </row>
        <row r="1998">
          <cell r="A1998" t="str">
            <v/>
          </cell>
          <cell r="B1998" t="str">
            <v/>
          </cell>
          <cell r="C1998">
            <v>0</v>
          </cell>
          <cell r="D1998">
            <v>0</v>
          </cell>
        </row>
        <row r="1999">
          <cell r="A1999" t="str">
            <v/>
          </cell>
          <cell r="B1999" t="str">
            <v/>
          </cell>
          <cell r="C1999">
            <v>0</v>
          </cell>
          <cell r="D1999">
            <v>0</v>
          </cell>
        </row>
        <row r="2000">
          <cell r="A2000" t="str">
            <v/>
          </cell>
          <cell r="B2000" t="str">
            <v/>
          </cell>
          <cell r="C2000">
            <v>0</v>
          </cell>
          <cell r="D2000">
            <v>0</v>
          </cell>
        </row>
        <row r="2001">
          <cell r="A2001" t="str">
            <v/>
          </cell>
          <cell r="B2001" t="str">
            <v/>
          </cell>
          <cell r="C2001">
            <v>0</v>
          </cell>
          <cell r="D2001">
            <v>0</v>
          </cell>
        </row>
        <row r="2002">
          <cell r="A2002" t="str">
            <v/>
          </cell>
          <cell r="B2002" t="str">
            <v/>
          </cell>
          <cell r="C2002">
            <v>0</v>
          </cell>
          <cell r="D2002">
            <v>0</v>
          </cell>
        </row>
        <row r="2003">
          <cell r="A2003" t="str">
            <v/>
          </cell>
          <cell r="B2003" t="str">
            <v/>
          </cell>
          <cell r="C2003">
            <v>0</v>
          </cell>
          <cell r="D2003">
            <v>0</v>
          </cell>
        </row>
        <row r="2004">
          <cell r="A2004" t="str">
            <v/>
          </cell>
          <cell r="B2004" t="str">
            <v/>
          </cell>
          <cell r="C2004">
            <v>0</v>
          </cell>
          <cell r="D2004">
            <v>0</v>
          </cell>
        </row>
        <row r="2005">
          <cell r="A2005" t="str">
            <v/>
          </cell>
          <cell r="B2005" t="str">
            <v/>
          </cell>
          <cell r="C2005">
            <v>0</v>
          </cell>
          <cell r="D2005">
            <v>0</v>
          </cell>
        </row>
        <row r="2006">
          <cell r="A2006" t="str">
            <v/>
          </cell>
          <cell r="B2006" t="str">
            <v/>
          </cell>
          <cell r="C2006">
            <v>0</v>
          </cell>
          <cell r="D2006">
            <v>0</v>
          </cell>
        </row>
        <row r="2007">
          <cell r="A2007" t="str">
            <v/>
          </cell>
          <cell r="B2007" t="str">
            <v/>
          </cell>
          <cell r="C2007">
            <v>0</v>
          </cell>
          <cell r="D2007">
            <v>0</v>
          </cell>
        </row>
        <row r="2008">
          <cell r="A2008" t="str">
            <v/>
          </cell>
          <cell r="B2008" t="str">
            <v/>
          </cell>
          <cell r="C2008">
            <v>0</v>
          </cell>
          <cell r="D2008">
            <v>0</v>
          </cell>
        </row>
        <row r="2009">
          <cell r="A2009" t="str">
            <v/>
          </cell>
          <cell r="B2009" t="str">
            <v/>
          </cell>
          <cell r="C2009">
            <v>0</v>
          </cell>
          <cell r="D2009">
            <v>0</v>
          </cell>
        </row>
        <row r="2010">
          <cell r="A2010" t="str">
            <v/>
          </cell>
          <cell r="B2010" t="str">
            <v/>
          </cell>
          <cell r="C2010">
            <v>0</v>
          </cell>
          <cell r="D2010">
            <v>0</v>
          </cell>
        </row>
        <row r="2011">
          <cell r="A2011" t="str">
            <v/>
          </cell>
          <cell r="B2011" t="str">
            <v/>
          </cell>
          <cell r="C2011">
            <v>0</v>
          </cell>
          <cell r="D2011">
            <v>0</v>
          </cell>
        </row>
        <row r="2012">
          <cell r="A2012" t="str">
            <v/>
          </cell>
          <cell r="B2012" t="str">
            <v/>
          </cell>
          <cell r="C2012">
            <v>0</v>
          </cell>
          <cell r="D2012">
            <v>0</v>
          </cell>
        </row>
        <row r="2013">
          <cell r="A2013" t="str">
            <v/>
          </cell>
          <cell r="B2013" t="str">
            <v/>
          </cell>
          <cell r="C2013">
            <v>0</v>
          </cell>
          <cell r="D2013">
            <v>0</v>
          </cell>
        </row>
        <row r="2014">
          <cell r="A2014" t="str">
            <v/>
          </cell>
          <cell r="B2014" t="str">
            <v/>
          </cell>
          <cell r="C2014">
            <v>0</v>
          </cell>
          <cell r="D2014">
            <v>0</v>
          </cell>
        </row>
        <row r="2015">
          <cell r="A2015" t="str">
            <v/>
          </cell>
          <cell r="B2015" t="str">
            <v/>
          </cell>
          <cell r="C2015">
            <v>0</v>
          </cell>
          <cell r="D2015">
            <v>0</v>
          </cell>
        </row>
        <row r="2016">
          <cell r="A2016" t="str">
            <v/>
          </cell>
          <cell r="B2016" t="str">
            <v/>
          </cell>
          <cell r="C2016">
            <v>0</v>
          </cell>
          <cell r="D2016">
            <v>0</v>
          </cell>
        </row>
        <row r="2017">
          <cell r="A2017" t="str">
            <v/>
          </cell>
          <cell r="B2017" t="str">
            <v/>
          </cell>
          <cell r="C2017">
            <v>0</v>
          </cell>
          <cell r="D2017">
            <v>0</v>
          </cell>
        </row>
        <row r="2018">
          <cell r="A2018" t="str">
            <v/>
          </cell>
          <cell r="B2018" t="str">
            <v/>
          </cell>
          <cell r="C2018">
            <v>0</v>
          </cell>
          <cell r="D2018">
            <v>0</v>
          </cell>
        </row>
        <row r="2019">
          <cell r="A2019" t="str">
            <v/>
          </cell>
          <cell r="B2019" t="str">
            <v/>
          </cell>
          <cell r="C2019">
            <v>0</v>
          </cell>
          <cell r="D2019">
            <v>0</v>
          </cell>
        </row>
        <row r="2020">
          <cell r="A2020" t="str">
            <v/>
          </cell>
          <cell r="B2020" t="str">
            <v/>
          </cell>
          <cell r="C2020">
            <v>0</v>
          </cell>
          <cell r="D2020">
            <v>0</v>
          </cell>
        </row>
        <row r="2021">
          <cell r="A2021" t="str">
            <v/>
          </cell>
          <cell r="B2021" t="str">
            <v/>
          </cell>
          <cell r="C2021">
            <v>0</v>
          </cell>
          <cell r="D2021">
            <v>0</v>
          </cell>
        </row>
        <row r="2022">
          <cell r="A2022" t="str">
            <v/>
          </cell>
          <cell r="B2022" t="str">
            <v/>
          </cell>
          <cell r="C2022">
            <v>0</v>
          </cell>
          <cell r="D2022">
            <v>0</v>
          </cell>
        </row>
        <row r="2023">
          <cell r="A2023" t="str">
            <v/>
          </cell>
          <cell r="B2023" t="str">
            <v/>
          </cell>
          <cell r="C2023">
            <v>0</v>
          </cell>
          <cell r="D2023">
            <v>0</v>
          </cell>
        </row>
        <row r="2024">
          <cell r="A2024" t="str">
            <v/>
          </cell>
          <cell r="B2024" t="str">
            <v/>
          </cell>
          <cell r="C2024">
            <v>0</v>
          </cell>
          <cell r="D2024">
            <v>0</v>
          </cell>
        </row>
        <row r="2025">
          <cell r="A2025" t="str">
            <v/>
          </cell>
          <cell r="B2025" t="str">
            <v/>
          </cell>
          <cell r="C2025">
            <v>0</v>
          </cell>
          <cell r="D2025">
            <v>0</v>
          </cell>
        </row>
        <row r="2026">
          <cell r="A2026" t="str">
            <v/>
          </cell>
          <cell r="B2026" t="str">
            <v/>
          </cell>
          <cell r="C2026">
            <v>0</v>
          </cell>
          <cell r="D2026">
            <v>0</v>
          </cell>
        </row>
        <row r="2027">
          <cell r="A2027" t="str">
            <v/>
          </cell>
          <cell r="B2027" t="str">
            <v/>
          </cell>
          <cell r="C2027">
            <v>0</v>
          </cell>
          <cell r="D2027">
            <v>0</v>
          </cell>
        </row>
        <row r="2028">
          <cell r="A2028" t="str">
            <v/>
          </cell>
          <cell r="B2028" t="str">
            <v/>
          </cell>
          <cell r="C2028">
            <v>0</v>
          </cell>
          <cell r="D2028">
            <v>0</v>
          </cell>
        </row>
        <row r="2029">
          <cell r="A2029" t="str">
            <v/>
          </cell>
          <cell r="B2029" t="str">
            <v/>
          </cell>
          <cell r="C2029">
            <v>0</v>
          </cell>
          <cell r="D2029">
            <v>0</v>
          </cell>
        </row>
        <row r="2030">
          <cell r="A2030" t="str">
            <v/>
          </cell>
          <cell r="B2030" t="str">
            <v/>
          </cell>
          <cell r="C2030">
            <v>0</v>
          </cell>
          <cell r="D2030">
            <v>0</v>
          </cell>
        </row>
        <row r="2031">
          <cell r="A2031" t="str">
            <v/>
          </cell>
          <cell r="B2031" t="str">
            <v/>
          </cell>
          <cell r="C2031">
            <v>0</v>
          </cell>
          <cell r="D2031">
            <v>0</v>
          </cell>
        </row>
        <row r="2032">
          <cell r="A2032" t="str">
            <v/>
          </cell>
          <cell r="B2032" t="str">
            <v/>
          </cell>
          <cell r="C2032">
            <v>0</v>
          </cell>
          <cell r="D2032">
            <v>0</v>
          </cell>
        </row>
        <row r="2033">
          <cell r="A2033" t="str">
            <v/>
          </cell>
          <cell r="B2033" t="str">
            <v/>
          </cell>
          <cell r="C2033">
            <v>0</v>
          </cell>
          <cell r="D2033">
            <v>0</v>
          </cell>
        </row>
        <row r="2034">
          <cell r="A2034" t="str">
            <v/>
          </cell>
          <cell r="B2034" t="str">
            <v/>
          </cell>
          <cell r="C2034">
            <v>0</v>
          </cell>
          <cell r="D2034">
            <v>0</v>
          </cell>
        </row>
        <row r="2035">
          <cell r="A2035" t="str">
            <v/>
          </cell>
          <cell r="B2035" t="str">
            <v/>
          </cell>
          <cell r="C2035">
            <v>0</v>
          </cell>
          <cell r="D2035">
            <v>0</v>
          </cell>
        </row>
        <row r="2036">
          <cell r="A2036" t="str">
            <v/>
          </cell>
          <cell r="B2036" t="str">
            <v/>
          </cell>
          <cell r="C2036">
            <v>0</v>
          </cell>
          <cell r="D2036">
            <v>0</v>
          </cell>
        </row>
        <row r="2037">
          <cell r="A2037" t="str">
            <v/>
          </cell>
          <cell r="B2037" t="str">
            <v/>
          </cell>
          <cell r="C2037">
            <v>0</v>
          </cell>
          <cell r="D2037">
            <v>0</v>
          </cell>
        </row>
        <row r="2038">
          <cell r="A2038" t="str">
            <v/>
          </cell>
          <cell r="B2038" t="str">
            <v/>
          </cell>
          <cell r="C2038">
            <v>0</v>
          </cell>
          <cell r="D2038">
            <v>0</v>
          </cell>
        </row>
        <row r="2039">
          <cell r="A2039" t="str">
            <v/>
          </cell>
          <cell r="B2039" t="str">
            <v/>
          </cell>
          <cell r="C2039">
            <v>0</v>
          </cell>
          <cell r="D2039">
            <v>0</v>
          </cell>
        </row>
        <row r="2040">
          <cell r="A2040" t="str">
            <v/>
          </cell>
          <cell r="B2040" t="str">
            <v/>
          </cell>
          <cell r="C2040">
            <v>0</v>
          </cell>
          <cell r="D2040">
            <v>0</v>
          </cell>
        </row>
        <row r="2041">
          <cell r="A2041" t="str">
            <v/>
          </cell>
          <cell r="B2041" t="str">
            <v/>
          </cell>
          <cell r="C2041">
            <v>0</v>
          </cell>
          <cell r="D2041">
            <v>0</v>
          </cell>
        </row>
        <row r="2042">
          <cell r="A2042" t="str">
            <v/>
          </cell>
          <cell r="B2042" t="str">
            <v/>
          </cell>
          <cell r="C2042">
            <v>0</v>
          </cell>
          <cell r="D2042">
            <v>0</v>
          </cell>
        </row>
        <row r="2043">
          <cell r="A2043" t="str">
            <v/>
          </cell>
          <cell r="B2043" t="str">
            <v/>
          </cell>
          <cell r="C2043">
            <v>0</v>
          </cell>
          <cell r="D2043">
            <v>0</v>
          </cell>
        </row>
        <row r="2044">
          <cell r="A2044" t="str">
            <v/>
          </cell>
          <cell r="B2044" t="str">
            <v/>
          </cell>
          <cell r="C2044">
            <v>0</v>
          </cell>
          <cell r="D2044">
            <v>0</v>
          </cell>
        </row>
        <row r="2045">
          <cell r="A2045" t="str">
            <v/>
          </cell>
          <cell r="B2045" t="str">
            <v/>
          </cell>
          <cell r="C2045">
            <v>0</v>
          </cell>
          <cell r="D2045">
            <v>0</v>
          </cell>
        </row>
        <row r="2046">
          <cell r="A2046" t="str">
            <v/>
          </cell>
          <cell r="B2046" t="str">
            <v/>
          </cell>
          <cell r="C2046">
            <v>0</v>
          </cell>
          <cell r="D2046">
            <v>0</v>
          </cell>
        </row>
        <row r="2047">
          <cell r="A2047" t="str">
            <v/>
          </cell>
          <cell r="B2047" t="str">
            <v/>
          </cell>
          <cell r="C2047">
            <v>0</v>
          </cell>
          <cell r="D2047">
            <v>0</v>
          </cell>
        </row>
        <row r="2048">
          <cell r="A2048" t="str">
            <v/>
          </cell>
          <cell r="B2048" t="str">
            <v/>
          </cell>
          <cell r="C2048">
            <v>0</v>
          </cell>
          <cell r="D2048">
            <v>0</v>
          </cell>
        </row>
        <row r="2049">
          <cell r="A2049" t="str">
            <v/>
          </cell>
          <cell r="B2049" t="str">
            <v/>
          </cell>
          <cell r="C2049">
            <v>0</v>
          </cell>
          <cell r="D2049">
            <v>0</v>
          </cell>
        </row>
        <row r="2050">
          <cell r="A2050" t="str">
            <v/>
          </cell>
          <cell r="B2050" t="str">
            <v/>
          </cell>
          <cell r="C2050">
            <v>0</v>
          </cell>
          <cell r="D2050">
            <v>0</v>
          </cell>
        </row>
        <row r="2051">
          <cell r="A2051" t="str">
            <v/>
          </cell>
          <cell r="B2051" t="str">
            <v/>
          </cell>
          <cell r="C2051">
            <v>0</v>
          </cell>
          <cell r="D2051">
            <v>0</v>
          </cell>
        </row>
        <row r="2052">
          <cell r="A2052" t="str">
            <v/>
          </cell>
          <cell r="B2052" t="str">
            <v/>
          </cell>
          <cell r="C2052">
            <v>0</v>
          </cell>
          <cell r="D2052">
            <v>0</v>
          </cell>
        </row>
        <row r="2053">
          <cell r="A2053" t="str">
            <v/>
          </cell>
          <cell r="B2053" t="str">
            <v/>
          </cell>
          <cell r="C2053">
            <v>0</v>
          </cell>
          <cell r="D2053">
            <v>0</v>
          </cell>
        </row>
        <row r="2054">
          <cell r="A2054" t="str">
            <v/>
          </cell>
          <cell r="B2054" t="str">
            <v/>
          </cell>
          <cell r="C2054">
            <v>0</v>
          </cell>
          <cell r="D2054">
            <v>0</v>
          </cell>
        </row>
        <row r="2055">
          <cell r="A2055" t="str">
            <v/>
          </cell>
          <cell r="B2055" t="str">
            <v/>
          </cell>
          <cell r="C2055">
            <v>0</v>
          </cell>
          <cell r="D2055">
            <v>0</v>
          </cell>
        </row>
        <row r="2056">
          <cell r="A2056" t="str">
            <v/>
          </cell>
          <cell r="B2056" t="str">
            <v/>
          </cell>
          <cell r="C2056">
            <v>0</v>
          </cell>
          <cell r="D2056">
            <v>0</v>
          </cell>
        </row>
        <row r="2057">
          <cell r="A2057" t="str">
            <v/>
          </cell>
          <cell r="B2057" t="str">
            <v/>
          </cell>
          <cell r="C2057">
            <v>0</v>
          </cell>
          <cell r="D2057">
            <v>0</v>
          </cell>
        </row>
        <row r="2058">
          <cell r="A2058" t="str">
            <v/>
          </cell>
          <cell r="B2058" t="str">
            <v/>
          </cell>
          <cell r="C2058">
            <v>0</v>
          </cell>
          <cell r="D2058">
            <v>0</v>
          </cell>
        </row>
        <row r="2059">
          <cell r="A2059" t="str">
            <v/>
          </cell>
          <cell r="B2059" t="str">
            <v/>
          </cell>
          <cell r="C2059">
            <v>0</v>
          </cell>
          <cell r="D2059">
            <v>0</v>
          </cell>
        </row>
        <row r="2060">
          <cell r="A2060" t="str">
            <v/>
          </cell>
          <cell r="B2060" t="str">
            <v/>
          </cell>
          <cell r="C2060">
            <v>0</v>
          </cell>
          <cell r="D2060">
            <v>0</v>
          </cell>
        </row>
        <row r="2061">
          <cell r="A2061" t="str">
            <v/>
          </cell>
          <cell r="B2061" t="str">
            <v/>
          </cell>
          <cell r="C2061">
            <v>0</v>
          </cell>
          <cell r="D2061">
            <v>0</v>
          </cell>
        </row>
        <row r="2062">
          <cell r="A2062" t="str">
            <v/>
          </cell>
          <cell r="B2062" t="str">
            <v/>
          </cell>
          <cell r="C2062">
            <v>0</v>
          </cell>
          <cell r="D2062">
            <v>0</v>
          </cell>
        </row>
        <row r="2063">
          <cell r="A2063" t="str">
            <v/>
          </cell>
          <cell r="B2063" t="str">
            <v/>
          </cell>
          <cell r="C2063">
            <v>0</v>
          </cell>
          <cell r="D2063">
            <v>0</v>
          </cell>
        </row>
        <row r="2064">
          <cell r="A2064" t="str">
            <v/>
          </cell>
          <cell r="B2064" t="str">
            <v/>
          </cell>
          <cell r="C2064">
            <v>0</v>
          </cell>
          <cell r="D2064">
            <v>0</v>
          </cell>
        </row>
        <row r="2065">
          <cell r="A2065" t="str">
            <v/>
          </cell>
          <cell r="B2065" t="str">
            <v/>
          </cell>
          <cell r="C2065">
            <v>0</v>
          </cell>
          <cell r="D2065">
            <v>0</v>
          </cell>
        </row>
        <row r="2066">
          <cell r="A2066" t="str">
            <v/>
          </cell>
          <cell r="B2066" t="str">
            <v/>
          </cell>
          <cell r="C2066">
            <v>0</v>
          </cell>
          <cell r="D2066">
            <v>0</v>
          </cell>
        </row>
        <row r="2067">
          <cell r="A2067" t="str">
            <v/>
          </cell>
          <cell r="B2067" t="str">
            <v/>
          </cell>
          <cell r="C2067">
            <v>0</v>
          </cell>
          <cell r="D2067">
            <v>0</v>
          </cell>
        </row>
        <row r="2068">
          <cell r="A2068" t="str">
            <v/>
          </cell>
          <cell r="B2068" t="str">
            <v/>
          </cell>
          <cell r="C2068">
            <v>0</v>
          </cell>
          <cell r="D2068">
            <v>0</v>
          </cell>
        </row>
        <row r="2069">
          <cell r="A2069" t="str">
            <v/>
          </cell>
          <cell r="B2069" t="str">
            <v/>
          </cell>
          <cell r="C2069">
            <v>0</v>
          </cell>
          <cell r="D2069">
            <v>0</v>
          </cell>
        </row>
        <row r="2070">
          <cell r="A2070" t="str">
            <v/>
          </cell>
          <cell r="B2070" t="str">
            <v/>
          </cell>
          <cell r="C2070">
            <v>0</v>
          </cell>
          <cell r="D2070">
            <v>0</v>
          </cell>
        </row>
        <row r="2071">
          <cell r="A2071" t="str">
            <v/>
          </cell>
          <cell r="B2071" t="str">
            <v/>
          </cell>
          <cell r="C2071">
            <v>0</v>
          </cell>
          <cell r="D2071">
            <v>0</v>
          </cell>
        </row>
        <row r="2072">
          <cell r="A2072" t="str">
            <v/>
          </cell>
          <cell r="B2072" t="str">
            <v/>
          </cell>
          <cell r="C2072">
            <v>0</v>
          </cell>
          <cell r="D2072">
            <v>0</v>
          </cell>
        </row>
        <row r="2073">
          <cell r="A2073" t="str">
            <v/>
          </cell>
          <cell r="B2073" t="str">
            <v/>
          </cell>
          <cell r="C2073">
            <v>0</v>
          </cell>
          <cell r="D2073">
            <v>0</v>
          </cell>
        </row>
        <row r="2074">
          <cell r="A2074" t="str">
            <v/>
          </cell>
          <cell r="B2074" t="str">
            <v/>
          </cell>
          <cell r="C2074">
            <v>0</v>
          </cell>
          <cell r="D2074">
            <v>0</v>
          </cell>
        </row>
        <row r="2075">
          <cell r="A2075" t="str">
            <v/>
          </cell>
          <cell r="B2075" t="str">
            <v/>
          </cell>
          <cell r="C2075">
            <v>0</v>
          </cell>
          <cell r="D2075">
            <v>0</v>
          </cell>
        </row>
        <row r="2076">
          <cell r="A2076" t="str">
            <v/>
          </cell>
          <cell r="B2076" t="str">
            <v/>
          </cell>
          <cell r="C2076">
            <v>0</v>
          </cell>
          <cell r="D2076">
            <v>0</v>
          </cell>
          <cell r="F2076" t="str">
            <v>Nî</v>
          </cell>
          <cell r="G2076" t="str">
            <v>Cã</v>
          </cell>
        </row>
        <row r="2077">
          <cell r="A2077" t="str">
            <v/>
          </cell>
          <cell r="B2077" t="str">
            <v/>
          </cell>
          <cell r="C2077">
            <v>0</v>
          </cell>
          <cell r="D2077">
            <v>0</v>
          </cell>
          <cell r="F2077">
            <v>911</v>
          </cell>
          <cell r="G2077">
            <v>642</v>
          </cell>
        </row>
        <row r="2078">
          <cell r="A2078" t="str">
            <v/>
          </cell>
          <cell r="B2078" t="str">
            <v/>
          </cell>
          <cell r="C2078">
            <v>0</v>
          </cell>
          <cell r="D2078">
            <v>0</v>
          </cell>
          <cell r="F2078">
            <v>911</v>
          </cell>
          <cell r="G2078" t="str">
            <v>142.2</v>
          </cell>
        </row>
        <row r="2079">
          <cell r="A2079" t="str">
            <v/>
          </cell>
          <cell r="B2079" t="str">
            <v/>
          </cell>
          <cell r="C2079">
            <v>0</v>
          </cell>
          <cell r="D2079">
            <v>0</v>
          </cell>
        </row>
        <row r="2080">
          <cell r="A2080" t="str">
            <v/>
          </cell>
          <cell r="B2080" t="str">
            <v/>
          </cell>
          <cell r="C2080">
            <v>0</v>
          </cell>
          <cell r="D2080">
            <v>0</v>
          </cell>
        </row>
        <row r="2081">
          <cell r="A2081" t="str">
            <v/>
          </cell>
          <cell r="B2081" t="str">
            <v/>
          </cell>
          <cell r="C2081">
            <v>0</v>
          </cell>
          <cell r="D2081">
            <v>0</v>
          </cell>
        </row>
        <row r="2082">
          <cell r="A2082" t="str">
            <v/>
          </cell>
          <cell r="B2082" t="str">
            <v/>
          </cell>
          <cell r="C2082">
            <v>0</v>
          </cell>
          <cell r="D2082">
            <v>0</v>
          </cell>
        </row>
        <row r="2083">
          <cell r="A2083" t="str">
            <v/>
          </cell>
          <cell r="B2083" t="str">
            <v/>
          </cell>
          <cell r="C2083">
            <v>0</v>
          </cell>
          <cell r="D2083">
            <v>0</v>
          </cell>
        </row>
        <row r="2084">
          <cell r="A2084" t="str">
            <v/>
          </cell>
          <cell r="B2084" t="str">
            <v/>
          </cell>
          <cell r="C2084">
            <v>0</v>
          </cell>
          <cell r="D2084">
            <v>0</v>
          </cell>
        </row>
        <row r="2085">
          <cell r="A2085" t="str">
            <v/>
          </cell>
          <cell r="B2085" t="str">
            <v/>
          </cell>
          <cell r="C2085">
            <v>0</v>
          </cell>
          <cell r="D2085">
            <v>0</v>
          </cell>
        </row>
        <row r="2086">
          <cell r="A2086" t="str">
            <v/>
          </cell>
          <cell r="B2086" t="str">
            <v/>
          </cell>
          <cell r="C2086">
            <v>0</v>
          </cell>
          <cell r="D2086">
            <v>0</v>
          </cell>
        </row>
        <row r="2087">
          <cell r="A2087" t="str">
            <v/>
          </cell>
          <cell r="B2087" t="str">
            <v/>
          </cell>
          <cell r="C2087">
            <v>0</v>
          </cell>
          <cell r="D2087">
            <v>0</v>
          </cell>
        </row>
        <row r="2088">
          <cell r="A2088" t="str">
            <v/>
          </cell>
          <cell r="B2088" t="str">
            <v/>
          </cell>
          <cell r="C2088">
            <v>0</v>
          </cell>
          <cell r="D2088">
            <v>0</v>
          </cell>
        </row>
        <row r="2089">
          <cell r="A2089" t="str">
            <v/>
          </cell>
          <cell r="B2089" t="str">
            <v/>
          </cell>
          <cell r="C2089">
            <v>0</v>
          </cell>
          <cell r="D2089">
            <v>0</v>
          </cell>
        </row>
        <row r="2090">
          <cell r="A2090" t="str">
            <v/>
          </cell>
          <cell r="B2090" t="str">
            <v/>
          </cell>
          <cell r="C2090">
            <v>0</v>
          </cell>
          <cell r="D2090">
            <v>0</v>
          </cell>
        </row>
        <row r="2091">
          <cell r="A2091" t="str">
            <v/>
          </cell>
          <cell r="B2091" t="str">
            <v/>
          </cell>
          <cell r="C2091">
            <v>0</v>
          </cell>
          <cell r="D2091">
            <v>0</v>
          </cell>
        </row>
        <row r="2092">
          <cell r="A2092" t="str">
            <v/>
          </cell>
          <cell r="B2092" t="str">
            <v/>
          </cell>
          <cell r="C2092">
            <v>0</v>
          </cell>
          <cell r="D2092">
            <v>0</v>
          </cell>
        </row>
        <row r="2093">
          <cell r="A2093" t="str">
            <v/>
          </cell>
          <cell r="B2093" t="str">
            <v/>
          </cell>
          <cell r="C2093">
            <v>0</v>
          </cell>
          <cell r="D2093">
            <v>0</v>
          </cell>
        </row>
        <row r="2094">
          <cell r="A2094" t="str">
            <v/>
          </cell>
          <cell r="B2094" t="str">
            <v/>
          </cell>
          <cell r="C2094">
            <v>0</v>
          </cell>
          <cell r="D2094">
            <v>0</v>
          </cell>
        </row>
        <row r="2095">
          <cell r="A2095" t="str">
            <v/>
          </cell>
          <cell r="B2095" t="str">
            <v/>
          </cell>
          <cell r="C2095">
            <v>0</v>
          </cell>
          <cell r="D2095">
            <v>0</v>
          </cell>
        </row>
        <row r="2096">
          <cell r="A2096" t="str">
            <v/>
          </cell>
          <cell r="B2096" t="str">
            <v/>
          </cell>
          <cell r="C2096">
            <v>0</v>
          </cell>
          <cell r="D2096">
            <v>0</v>
          </cell>
        </row>
        <row r="2097">
          <cell r="A2097" t="str">
            <v/>
          </cell>
          <cell r="B2097" t="str">
            <v/>
          </cell>
          <cell r="C2097">
            <v>0</v>
          </cell>
          <cell r="D2097">
            <v>0</v>
          </cell>
        </row>
        <row r="2098">
          <cell r="A2098" t="str">
            <v/>
          </cell>
          <cell r="B2098" t="str">
            <v/>
          </cell>
          <cell r="C2098">
            <v>0</v>
          </cell>
          <cell r="D2098">
            <v>0</v>
          </cell>
        </row>
        <row r="2099">
          <cell r="A2099" t="str">
            <v/>
          </cell>
          <cell r="B2099" t="str">
            <v/>
          </cell>
          <cell r="C2099">
            <v>0</v>
          </cell>
          <cell r="D2099">
            <v>0</v>
          </cell>
        </row>
        <row r="2100">
          <cell r="A2100" t="str">
            <v/>
          </cell>
          <cell r="B2100" t="str">
            <v/>
          </cell>
          <cell r="C2100">
            <v>0</v>
          </cell>
          <cell r="D2100">
            <v>0</v>
          </cell>
        </row>
        <row r="2101">
          <cell r="A2101" t="str">
            <v/>
          </cell>
          <cell r="B2101" t="str">
            <v/>
          </cell>
          <cell r="C2101">
            <v>0</v>
          </cell>
          <cell r="D2101">
            <v>0</v>
          </cell>
        </row>
        <row r="2102">
          <cell r="A2102" t="str">
            <v/>
          </cell>
          <cell r="B2102" t="str">
            <v/>
          </cell>
          <cell r="C2102">
            <v>0</v>
          </cell>
          <cell r="D2102">
            <v>0</v>
          </cell>
        </row>
        <row r="2103">
          <cell r="A2103" t="str">
            <v/>
          </cell>
          <cell r="B2103" t="str">
            <v/>
          </cell>
          <cell r="C2103">
            <v>0</v>
          </cell>
          <cell r="D2103">
            <v>0</v>
          </cell>
        </row>
        <row r="2104">
          <cell r="A2104" t="str">
            <v/>
          </cell>
          <cell r="B2104" t="str">
            <v/>
          </cell>
          <cell r="C2104">
            <v>0</v>
          </cell>
          <cell r="D2104">
            <v>0</v>
          </cell>
        </row>
        <row r="2105">
          <cell r="A2105" t="str">
            <v/>
          </cell>
          <cell r="B2105" t="str">
            <v/>
          </cell>
          <cell r="C2105">
            <v>0</v>
          </cell>
          <cell r="D2105">
            <v>0</v>
          </cell>
        </row>
        <row r="2106">
          <cell r="A2106" t="str">
            <v/>
          </cell>
          <cell r="B2106" t="str">
            <v/>
          </cell>
          <cell r="C2106">
            <v>0</v>
          </cell>
          <cell r="D2106">
            <v>0</v>
          </cell>
        </row>
        <row r="2107">
          <cell r="A2107" t="str">
            <v/>
          </cell>
          <cell r="B2107" t="str">
            <v/>
          </cell>
          <cell r="C2107">
            <v>0</v>
          </cell>
          <cell r="D2107">
            <v>0</v>
          </cell>
        </row>
        <row r="2108">
          <cell r="A2108" t="str">
            <v/>
          </cell>
          <cell r="B2108" t="str">
            <v/>
          </cell>
          <cell r="C2108">
            <v>0</v>
          </cell>
          <cell r="D2108">
            <v>0</v>
          </cell>
        </row>
        <row r="2109">
          <cell r="A2109" t="str">
            <v/>
          </cell>
          <cell r="B2109" t="str">
            <v/>
          </cell>
          <cell r="C2109">
            <v>0</v>
          </cell>
          <cell r="D2109">
            <v>0</v>
          </cell>
        </row>
        <row r="2110">
          <cell r="A2110" t="str">
            <v/>
          </cell>
          <cell r="B2110" t="str">
            <v/>
          </cell>
          <cell r="C2110">
            <v>0</v>
          </cell>
          <cell r="D2110">
            <v>0</v>
          </cell>
        </row>
        <row r="2111">
          <cell r="A2111" t="str">
            <v/>
          </cell>
          <cell r="B2111" t="str">
            <v/>
          </cell>
          <cell r="C2111">
            <v>0</v>
          </cell>
          <cell r="D2111">
            <v>0</v>
          </cell>
        </row>
        <row r="2112">
          <cell r="A2112" t="str">
            <v/>
          </cell>
          <cell r="B2112" t="str">
            <v/>
          </cell>
          <cell r="C2112">
            <v>0</v>
          </cell>
          <cell r="D2112">
            <v>0</v>
          </cell>
        </row>
        <row r="2113">
          <cell r="A2113" t="str">
            <v/>
          </cell>
          <cell r="B2113" t="str">
            <v/>
          </cell>
          <cell r="C2113">
            <v>0</v>
          </cell>
          <cell r="D2113">
            <v>0</v>
          </cell>
        </row>
        <row r="2114">
          <cell r="A2114" t="str">
            <v/>
          </cell>
          <cell r="B2114" t="str">
            <v/>
          </cell>
          <cell r="C2114">
            <v>0</v>
          </cell>
          <cell r="D2114">
            <v>0</v>
          </cell>
        </row>
        <row r="2115">
          <cell r="A2115" t="str">
            <v/>
          </cell>
          <cell r="B2115" t="str">
            <v/>
          </cell>
          <cell r="C2115">
            <v>0</v>
          </cell>
          <cell r="D2115">
            <v>0</v>
          </cell>
        </row>
        <row r="2116">
          <cell r="A2116" t="str">
            <v/>
          </cell>
          <cell r="B2116" t="str">
            <v/>
          </cell>
          <cell r="C2116">
            <v>0</v>
          </cell>
          <cell r="D2116">
            <v>0</v>
          </cell>
        </row>
        <row r="2117">
          <cell r="A2117" t="str">
            <v/>
          </cell>
          <cell r="B2117" t="str">
            <v/>
          </cell>
          <cell r="C2117">
            <v>0</v>
          </cell>
          <cell r="D2117">
            <v>0</v>
          </cell>
        </row>
        <row r="2118">
          <cell r="A2118" t="str">
            <v/>
          </cell>
          <cell r="B2118" t="str">
            <v/>
          </cell>
          <cell r="C2118">
            <v>0</v>
          </cell>
          <cell r="D2118">
            <v>0</v>
          </cell>
        </row>
        <row r="2119">
          <cell r="A2119" t="str">
            <v/>
          </cell>
          <cell r="B2119" t="str">
            <v/>
          </cell>
          <cell r="C2119">
            <v>0</v>
          </cell>
          <cell r="D2119">
            <v>0</v>
          </cell>
        </row>
        <row r="2120">
          <cell r="A2120" t="str">
            <v/>
          </cell>
          <cell r="B2120" t="str">
            <v/>
          </cell>
          <cell r="C2120">
            <v>0</v>
          </cell>
          <cell r="D2120">
            <v>0</v>
          </cell>
        </row>
        <row r="2121">
          <cell r="A2121" t="str">
            <v/>
          </cell>
          <cell r="B2121" t="str">
            <v/>
          </cell>
          <cell r="C2121">
            <v>0</v>
          </cell>
          <cell r="D2121">
            <v>0</v>
          </cell>
        </row>
        <row r="2122">
          <cell r="A2122" t="str">
            <v/>
          </cell>
          <cell r="B2122" t="str">
            <v/>
          </cell>
          <cell r="C2122">
            <v>0</v>
          </cell>
          <cell r="D2122">
            <v>0</v>
          </cell>
        </row>
        <row r="2123">
          <cell r="A2123" t="str">
            <v/>
          </cell>
          <cell r="B2123" t="str">
            <v/>
          </cell>
          <cell r="C2123">
            <v>0</v>
          </cell>
          <cell r="D2123">
            <v>0</v>
          </cell>
        </row>
        <row r="2124">
          <cell r="A2124" t="str">
            <v/>
          </cell>
          <cell r="B2124" t="str">
            <v/>
          </cell>
          <cell r="C2124">
            <v>0</v>
          </cell>
          <cell r="D2124">
            <v>0</v>
          </cell>
        </row>
        <row r="2125">
          <cell r="A2125" t="str">
            <v/>
          </cell>
          <cell r="B2125" t="str">
            <v/>
          </cell>
          <cell r="C2125">
            <v>0</v>
          </cell>
          <cell r="D2125">
            <v>0</v>
          </cell>
        </row>
        <row r="2126">
          <cell r="A2126" t="str">
            <v/>
          </cell>
          <cell r="B2126" t="str">
            <v/>
          </cell>
          <cell r="C2126">
            <v>0</v>
          </cell>
          <cell r="D2126">
            <v>0</v>
          </cell>
        </row>
        <row r="2127">
          <cell r="A2127" t="str">
            <v/>
          </cell>
          <cell r="B2127" t="str">
            <v/>
          </cell>
          <cell r="C2127">
            <v>0</v>
          </cell>
          <cell r="D2127">
            <v>0</v>
          </cell>
        </row>
        <row r="2128">
          <cell r="A2128" t="str">
            <v/>
          </cell>
          <cell r="B2128" t="str">
            <v/>
          </cell>
          <cell r="C2128">
            <v>0</v>
          </cell>
          <cell r="D2128">
            <v>0</v>
          </cell>
        </row>
        <row r="2129">
          <cell r="A2129" t="str">
            <v/>
          </cell>
          <cell r="B2129" t="str">
            <v/>
          </cell>
          <cell r="C2129">
            <v>0</v>
          </cell>
          <cell r="D2129">
            <v>0</v>
          </cell>
        </row>
        <row r="2130">
          <cell r="A2130" t="str">
            <v/>
          </cell>
          <cell r="B2130" t="str">
            <v/>
          </cell>
          <cell r="C2130">
            <v>0</v>
          </cell>
          <cell r="D2130">
            <v>0</v>
          </cell>
        </row>
        <row r="2131">
          <cell r="A2131" t="str">
            <v/>
          </cell>
          <cell r="B2131" t="str">
            <v/>
          </cell>
          <cell r="C2131">
            <v>0</v>
          </cell>
          <cell r="D2131">
            <v>0</v>
          </cell>
        </row>
        <row r="2132">
          <cell r="A2132" t="str">
            <v/>
          </cell>
          <cell r="B2132" t="str">
            <v/>
          </cell>
          <cell r="C2132">
            <v>0</v>
          </cell>
          <cell r="D2132">
            <v>0</v>
          </cell>
        </row>
        <row r="2133">
          <cell r="A2133" t="str">
            <v/>
          </cell>
          <cell r="B2133" t="str">
            <v/>
          </cell>
          <cell r="C2133">
            <v>0</v>
          </cell>
          <cell r="D2133">
            <v>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P4">
            <v>539.99999999999989</v>
          </cell>
        </row>
        <row r="9">
          <cell r="F9">
            <v>804.24771931898704</v>
          </cell>
        </row>
        <row r="14">
          <cell r="F14">
            <v>900</v>
          </cell>
        </row>
        <row r="24">
          <cell r="C24">
            <v>3.0000000000000001E-3</v>
          </cell>
        </row>
        <row r="25">
          <cell r="E25">
            <v>2.0000000000000005E-3</v>
          </cell>
        </row>
        <row r="26">
          <cell r="G26">
            <v>352.44087762351847</v>
          </cell>
        </row>
        <row r="27">
          <cell r="G27">
            <v>294.6405736932615</v>
          </cell>
        </row>
        <row r="28">
          <cell r="G28">
            <v>911.76204357708855</v>
          </cell>
        </row>
        <row r="32">
          <cell r="G32">
            <v>173.18572989098087</v>
          </cell>
        </row>
        <row r="42">
          <cell r="H42">
            <v>0.6</v>
          </cell>
        </row>
      </sheetData>
      <sheetData sheetId="1"/>
      <sheetData sheetId="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ize"/>
      <sheetName val="Condition"/>
      <sheetName val="Force"/>
      <sheetName val="Combination"/>
      <sheetName val="cross beam"/>
      <sheetName val="Wall"/>
      <sheetName val="Pile"/>
      <sheetName val="Pile cap"/>
      <sheetName val="kt-cac tru"/>
    </sheetNames>
    <sheetDataSet>
      <sheetData sheetId="0"/>
      <sheetData sheetId="1"/>
      <sheetData sheetId="2"/>
      <sheetData sheetId="3"/>
      <sheetData sheetId="4"/>
      <sheetData sheetId="5">
        <row r="67">
          <cell r="G67">
            <v>4000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TH"/>
      <sheetName val="Sheet9"/>
      <sheetName val="Sheet10"/>
      <sheetName val="Sheet7"/>
      <sheetName val="Sheet8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km248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tb1"/>
      <sheetName val="XXXXXX_xda24_X"/>
      <sheetName val="Congty"/>
      <sheetName val="VPPN"/>
      <sheetName val="XN74"/>
      <sheetName val="XN54"/>
      <sheetName val="XN33"/>
      <sheetName val="NK96"/>
      <sheetName val="XL4Test5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HHVt 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20000000"/>
      <sheetName val="[IBASE2.XLSѝTNHNoi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CamPha"/>
      <sheetName val="MongCai"/>
      <sheetName val="30000000"/>
      <sheetName val="40000000"/>
      <sheetName val="50000000"/>
      <sheetName val="60000000"/>
      <sheetName val="70000000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BangTH"/>
      <sheetName val="Xaylap "/>
      <sheetName val="Nhan cong"/>
      <sheetName val="Thietbi"/>
      <sheetName val="Diengiai"/>
      <sheetName val="Vanchuyen"/>
      <sheetName val="Tonghop"/>
      <sheetName val="Thau"/>
      <sheetName val="CT-BT"/>
      <sheetName val="Xa"/>
      <sheetName val="TH du toan "/>
      <sheetName val="Du toan "/>
      <sheetName val="C.Tinh"/>
      <sheetName val="TK_cap"/>
      <sheetName val="BC§ 2001"/>
      <sheetName val="BBC§ 2002"/>
      <sheetName val="TSC§ 2001"/>
      <sheetName val="TSc® 2002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TL"/>
      <sheetName val="CT"/>
      <sheetName val="GK"/>
      <sheetName val="CB"/>
      <sheetName val="VP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V di trong  dong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TH_BQ"/>
      <sheetName val="HD1"/>
      <sheetName val="HD4"/>
      <sheetName val="HD3"/>
      <sheetName val="HD5"/>
      <sheetName val="HD7"/>
      <sheetName val="HD6"/>
      <sheetName val="HD2"/>
      <sheetName val="cn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T.K H.T.T5"/>
      <sheetName val="T.K T7"/>
      <sheetName val="TK T6"/>
      <sheetName val="T.K T5"/>
      <sheetName val="Bang thong ke hang ton"/>
      <sheetName val="thong ke "/>
      <sheetName val="T.KT04"/>
      <sheetName val=" KQTH quy hoach 135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/>
          <cell r="AL66" t="str">
            <v>500</v>
          </cell>
          <cell r="AM66">
            <v>1</v>
          </cell>
          <cell r="AN66">
            <v>17.2</v>
          </cell>
          <cell r="AO66"/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 refreshError="1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Tai trong"/>
      <sheetName val="Tinh toan noi luc"/>
      <sheetName val="To hop NL"/>
      <sheetName val="Be coc va tuong mo"/>
      <sheetName val="Analysis1"/>
      <sheetName val="F-F(1)"/>
      <sheetName val="F-F(2)"/>
    </sheetNames>
    <sheetDataSet>
      <sheetData sheetId="0"/>
      <sheetData sheetId="1"/>
      <sheetData sheetId="2">
        <row r="35">
          <cell r="J35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table(R19)"/>
      <sheetName val="Cert 19"/>
      <sheetName val="DeductStatus"/>
      <sheetName val="Sheet2"/>
      <sheetName val="Certi"/>
      <sheetName val="Gtable(TOTAL)"/>
      <sheetName val="G LH"/>
      <sheetName val="G PQ"/>
      <sheetName val="G SP"/>
      <sheetName val="HW54"/>
      <sheetName val="Cert B.Luc"/>
      <sheetName val="3 S1-S6"/>
      <sheetName val="3 S7-S9"/>
      <sheetName val="3 S10"/>
      <sheetName val="3 S12"/>
      <sheetName val="3 S13"/>
      <sheetName val="CIP Detail"/>
      <sheetName val="RE 3B"/>
      <sheetName val="Yen"/>
      <sheetName val="Acc-EVND"/>
      <sheetName val="Accom"/>
      <sheetName val="Phieugia"/>
      <sheetName val="LoanAgree"/>
      <sheetName val="Gtable(19)"/>
      <sheetName val="Gtable(BD2)"/>
      <sheetName val="Gtable(BD1)"/>
      <sheetName val="CCOST"/>
      <sheetName val="CCO17"/>
      <sheetName val="CCO15"/>
      <sheetName val="DREDGE"/>
      <sheetName val="Mater"/>
      <sheetName val="Deduc(M)"/>
      <sheetName val="S1-S6 - All"/>
      <sheetName val="S7-S9-All"/>
      <sheetName val="S10-01~08"/>
      <sheetName val="Rebar Gen"/>
      <sheetName val="REBD2-G"/>
      <sheetName val="BD2 Rebar"/>
      <sheetName val="Rebar"/>
      <sheetName val="Girder &amp; Bearing"/>
      <sheetName val="S10 (09-13)All"/>
      <sheetName val="S12 All"/>
      <sheetName val="S13 All"/>
      <sheetName val="CIP Pile"/>
      <sheetName val="25x25"/>
      <sheetName val="45x45"/>
      <sheetName val="Mobili BD"/>
      <sheetName val="Sheet1"/>
      <sheetName val="Maintenance"/>
      <sheetName val="F.Chart"/>
      <sheetName val="Progress"/>
      <sheetName val="Tem.bridge"/>
      <sheetName val="Analise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C5">
            <v>103.67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"/>
      <sheetName val="TH ( in) (E)"/>
      <sheetName val="Tong hop-2"/>
      <sheetName val="DT - BL 2"/>
      <sheetName val="DG- CT2"/>
      <sheetName val="DG- CT2 (2)"/>
      <sheetName val="BT Hang (4)"/>
      <sheetName val="VL-NC-M"/>
      <sheetName val="HE SO"/>
      <sheetName val="HE SO (2)"/>
      <sheetName val="T-A"/>
      <sheetName val="TH ( in)"/>
      <sheetName val="Tong hop"/>
      <sheetName val="Tong hop (2)"/>
      <sheetName val="BenLuc"/>
      <sheetName val="DG- CT2 (5)"/>
      <sheetName val="1.20"/>
      <sheetName val="1.20 (2)"/>
      <sheetName val="VP HN (1)"/>
      <sheetName val="VP HN (2)"/>
      <sheetName val="Nha o TVHN (2)"/>
      <sheetName val="Ty phoi BT"/>
      <sheetName val="Nha o TVHN "/>
      <sheetName val="BT Hang (2)"/>
      <sheetName val="BT Hang"/>
      <sheetName val="Betong"/>
      <sheetName val="CP KHAC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5">
          <cell r="F15">
            <v>1.2349000000000001</v>
          </cell>
        </row>
        <row r="27">
          <cell r="C27">
            <v>0.4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1 (2)"/>
      <sheetName val="1"/>
      <sheetName val="3"/>
      <sheetName val="4"/>
      <sheetName val="DIVISION14"/>
      <sheetName val="2.1.1(2)"/>
      <sheetName val="2.2.1"/>
      <sheetName val="2.3.1(2)"/>
      <sheetName val="2.3.1(3)"/>
      <sheetName val="2.3.1"/>
      <sheetName val="2.3.3"/>
      <sheetName val="2.4.1(1)"/>
      <sheetName val="2.4.1(2)"/>
      <sheetName val="2.4.1"/>
      <sheetName val="2.4.2"/>
      <sheetName val="Corec IPC13"/>
      <sheetName val="2.4.2(1)"/>
      <sheetName val="2.4.3"/>
      <sheetName val="2.5.1"/>
      <sheetName val="3.1.1"/>
      <sheetName val="3.1.4"/>
      <sheetName val="4.1.1"/>
      <sheetName val="4.1.2"/>
      <sheetName val="4.2.4"/>
      <sheetName val="4.3.2"/>
      <sheetName val="4.3.3"/>
      <sheetName val="5.3.1"/>
      <sheetName val="5.5.2"/>
      <sheetName val="5.5.4"/>
      <sheetName val="5.5.6"/>
      <sheetName val="5.5.8"/>
      <sheetName val="5.2.1,5.5.12 "/>
      <sheetName val="Summary Q.L.T Steel"/>
      <sheetName val="Stock July"/>
      <sheetName val="Advance payment"/>
      <sheetName val=" payment for Piling "/>
      <sheetName val="PCCP"/>
      <sheetName val="Bridge"/>
      <sheetName val=" Gider Bridge (2)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>
        <row r="64">
          <cell r="F64">
            <v>11333.347</v>
          </cell>
        </row>
      </sheetData>
      <sheetData sheetId="18">
        <row r="11">
          <cell r="A11" t="str">
            <v>MR No.</v>
          </cell>
        </row>
        <row r="164">
          <cell r="E164">
            <v>396282.87</v>
          </cell>
          <cell r="F164">
            <v>396282.87</v>
          </cell>
        </row>
      </sheetData>
      <sheetData sheetId="19">
        <row r="166">
          <cell r="E166">
            <v>110850</v>
          </cell>
          <cell r="F166">
            <v>127341.51000000001</v>
          </cell>
        </row>
      </sheetData>
      <sheetData sheetId="20">
        <row r="114">
          <cell r="E114">
            <v>53548.320749999999</v>
          </cell>
          <cell r="F114">
            <v>63977.320749999999</v>
          </cell>
        </row>
      </sheetData>
      <sheetData sheetId="21">
        <row r="46">
          <cell r="G46">
            <v>82972.404999999984</v>
          </cell>
        </row>
      </sheetData>
      <sheetData sheetId="22"/>
      <sheetData sheetId="23"/>
      <sheetData sheetId="24">
        <row r="45">
          <cell r="E45">
            <v>29999.999873155197</v>
          </cell>
          <cell r="F45">
            <v>45111.293699999995</v>
          </cell>
        </row>
      </sheetData>
      <sheetData sheetId="25"/>
      <sheetData sheetId="26">
        <row r="72">
          <cell r="E72">
            <v>41561.5363</v>
          </cell>
          <cell r="F72">
            <v>44558.5363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PTDG"/>
      <sheetName val="TVL"/>
      <sheetName val="CVC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HLM"/>
      <sheetName val="Tbang1"/>
      <sheetName val="kL1"/>
      <sheetName val="trabang2"/>
      <sheetName val="Summary"/>
      <sheetName val="Detailed BoQ"/>
      <sheetName val="KCT'PMU1,9Nov'01,26Apr'01"/>
      <sheetName val="Rev. BOQ Sum,9Nov'01"/>
      <sheetName val="thang1-2003"/>
      <sheetName val="thang8-03"/>
      <sheetName val="thang12"/>
      <sheetName val="thang11"/>
      <sheetName val="XL4Poppy"/>
    </sheetNames>
    <sheetDataSet>
      <sheetData sheetId="0" refreshError="1">
        <row r="19">
          <cell r="E19" t="str">
            <v>V÷a bª t«ng M300 ®¸ 1x2 ®é sôt 2-4</v>
          </cell>
        </row>
        <row r="20">
          <cell r="E20" t="str">
            <v>A.VËt liÖu</v>
          </cell>
        </row>
        <row r="21">
          <cell r="E21" t="str">
            <v>Xi m¨ng</v>
          </cell>
        </row>
        <row r="22">
          <cell r="E22" t="str">
            <v>C¸t vµng §«ng Hµ</v>
          </cell>
        </row>
        <row r="23">
          <cell r="E23" t="str">
            <v>§¸ d¨m 1x2</v>
          </cell>
        </row>
        <row r="24">
          <cell r="E24" t="str">
            <v>N­íc</v>
          </cell>
        </row>
        <row r="25">
          <cell r="E25" t="str">
            <v>Phô gia (chiÕm 1% XM)</v>
          </cell>
        </row>
        <row r="26">
          <cell r="E26" t="str">
            <v>V÷a bª t«ng M300 ®¸ 1x2 chèng thÊm</v>
          </cell>
        </row>
        <row r="27">
          <cell r="E27" t="str">
            <v>A.VËt liÖu</v>
          </cell>
        </row>
        <row r="28">
          <cell r="E28" t="str">
            <v>Xi m¨ng</v>
          </cell>
        </row>
        <row r="29">
          <cell r="E29" t="str">
            <v>C¸t vµng §«ng Hµ</v>
          </cell>
        </row>
        <row r="30">
          <cell r="E30" t="str">
            <v>§¸ d¨m 1x2</v>
          </cell>
        </row>
        <row r="31">
          <cell r="E31" t="str">
            <v>N­íc</v>
          </cell>
        </row>
        <row r="32">
          <cell r="E32" t="str">
            <v>Phô gia (chiÕm 1% XM)</v>
          </cell>
        </row>
        <row r="33">
          <cell r="E33" t="str">
            <v>V÷a BT M200 ®¸ 1x2 ®é sôt 2-4</v>
          </cell>
        </row>
        <row r="34">
          <cell r="E34" t="str">
            <v>A. VËt liÖu</v>
          </cell>
        </row>
        <row r="35">
          <cell r="E35" t="str">
            <v>Xi m¨ng</v>
          </cell>
        </row>
        <row r="36">
          <cell r="E36" t="str">
            <v>C¸t vµng §«ng Hµ</v>
          </cell>
        </row>
        <row r="37">
          <cell r="E37" t="str">
            <v>§¸ d¨m 1x2</v>
          </cell>
        </row>
        <row r="38">
          <cell r="E38" t="str">
            <v>N­íc</v>
          </cell>
        </row>
        <row r="39">
          <cell r="E39" t="str">
            <v>V÷a BT M300 ®é sôt 14-17 ®¸ 1x2</v>
          </cell>
        </row>
        <row r="40">
          <cell r="E40" t="str">
            <v>A.VËt liÖu</v>
          </cell>
        </row>
        <row r="41">
          <cell r="E41" t="str">
            <v>Xi m¨ng</v>
          </cell>
        </row>
        <row r="42">
          <cell r="E42" t="str">
            <v>C¸t vµng §«ng Hµ</v>
          </cell>
        </row>
        <row r="43">
          <cell r="E43" t="str">
            <v>§¸ d¨m 1x2</v>
          </cell>
        </row>
        <row r="44">
          <cell r="E44" t="str">
            <v>N­íc</v>
          </cell>
        </row>
        <row r="45">
          <cell r="E45" t="str">
            <v>Phô gia (chiÕm 1% XM)</v>
          </cell>
        </row>
        <row r="46">
          <cell r="E46" t="str">
            <v>V÷a BT M250 ®¸ 1x2 ®é sôt 6-8</v>
          </cell>
        </row>
        <row r="47">
          <cell r="E47" t="str">
            <v>A.VËt liÖu</v>
          </cell>
        </row>
        <row r="48">
          <cell r="E48" t="str">
            <v>Xi m¨ng</v>
          </cell>
        </row>
        <row r="49">
          <cell r="E49" t="str">
            <v>C¸t vµng §«ng Hµ</v>
          </cell>
        </row>
        <row r="50">
          <cell r="E50" t="str">
            <v>§¸ d¨m 1x2</v>
          </cell>
        </row>
        <row r="51">
          <cell r="E51" t="str">
            <v>N­íc</v>
          </cell>
        </row>
        <row r="52">
          <cell r="E52" t="str">
            <v>V÷a BT M250 ®¸ 1x2 ®é sôt 2-4</v>
          </cell>
        </row>
        <row r="53">
          <cell r="E53" t="str">
            <v>A.VËt liÖu</v>
          </cell>
        </row>
        <row r="54">
          <cell r="E54" t="str">
            <v>Xi m¨ng</v>
          </cell>
        </row>
        <row r="55">
          <cell r="E55" t="str">
            <v>C¸t vµng §«ng Hµ</v>
          </cell>
        </row>
        <row r="56">
          <cell r="E56" t="str">
            <v>§¸ d¨m 1x2</v>
          </cell>
        </row>
        <row r="57">
          <cell r="E57" t="str">
            <v>N­íc</v>
          </cell>
        </row>
        <row r="58">
          <cell r="E58" t="str">
            <v>V÷a BT M250 ®¸ 4x6</v>
          </cell>
        </row>
        <row r="59">
          <cell r="E59" t="str">
            <v>A.VËt liÖu</v>
          </cell>
        </row>
        <row r="60">
          <cell r="E60" t="str">
            <v>Xi m¨ng</v>
          </cell>
        </row>
        <row r="61">
          <cell r="E61" t="str">
            <v>C¸t vµng §«ng Hµ</v>
          </cell>
        </row>
        <row r="62">
          <cell r="E62" t="str">
            <v>§¸ d¨m 1x2</v>
          </cell>
        </row>
        <row r="63">
          <cell r="E63" t="str">
            <v>N­íc</v>
          </cell>
        </row>
        <row r="64">
          <cell r="E64" t="str">
            <v>V÷a BT M200 ®¸ 4x6</v>
          </cell>
        </row>
        <row r="65">
          <cell r="E65" t="str">
            <v>A.VËt liÖu</v>
          </cell>
        </row>
        <row r="66">
          <cell r="E66" t="str">
            <v>Xi m¨ng</v>
          </cell>
        </row>
        <row r="67">
          <cell r="E67" t="str">
            <v>C¸t vµng §«ng Hµ</v>
          </cell>
        </row>
        <row r="68">
          <cell r="E68" t="str">
            <v>§¸ d¨m 4x6</v>
          </cell>
        </row>
        <row r="69">
          <cell r="E69" t="str">
            <v>N­íc</v>
          </cell>
        </row>
        <row r="70">
          <cell r="E70" t="str">
            <v>V÷a BT M100 ®¸ 2x4</v>
          </cell>
        </row>
        <row r="71">
          <cell r="E71" t="str">
            <v>A.VËt liÖu</v>
          </cell>
        </row>
        <row r="72">
          <cell r="E72" t="str">
            <v>Xi m¨ng</v>
          </cell>
        </row>
        <row r="73">
          <cell r="E73" t="str">
            <v>C¸t vµng §«ng Hµ</v>
          </cell>
        </row>
        <row r="74">
          <cell r="E74" t="str">
            <v>§¸ d¨m 2x4</v>
          </cell>
        </row>
        <row r="75">
          <cell r="E75" t="str">
            <v>N­íc</v>
          </cell>
        </row>
        <row r="76">
          <cell r="E76" t="str">
            <v>V÷a BT M150 ®¸ 4x6</v>
          </cell>
        </row>
        <row r="77">
          <cell r="E77" t="str">
            <v>A.VËt liÖu</v>
          </cell>
        </row>
        <row r="78">
          <cell r="E78" t="str">
            <v>Xi m¨ng</v>
          </cell>
        </row>
        <row r="79">
          <cell r="E79" t="str">
            <v>C¸t vµng §«ng Hµ</v>
          </cell>
        </row>
        <row r="80">
          <cell r="E80" t="str">
            <v>§¸ d¨m 4x6</v>
          </cell>
        </row>
        <row r="81">
          <cell r="E81" t="str">
            <v>N­íc</v>
          </cell>
        </row>
        <row r="82">
          <cell r="E82" t="str">
            <v>V÷a XM M100</v>
          </cell>
        </row>
        <row r="83">
          <cell r="E83" t="str">
            <v>A.VËt liÖu</v>
          </cell>
        </row>
        <row r="84">
          <cell r="E84" t="str">
            <v>Xi m¨ng</v>
          </cell>
        </row>
        <row r="85">
          <cell r="E85" t="str">
            <v>C¸t vµng §«ng Hµ</v>
          </cell>
        </row>
        <row r="86">
          <cell r="E86" t="str">
            <v>V÷a XM M75</v>
          </cell>
        </row>
        <row r="87">
          <cell r="E87" t="str">
            <v>A.VËt liÖu</v>
          </cell>
        </row>
        <row r="88">
          <cell r="E88" t="str">
            <v>Xi m¨ng</v>
          </cell>
        </row>
        <row r="89">
          <cell r="E89" t="str">
            <v>C¸t vµng §«ng Hµ</v>
          </cell>
        </row>
        <row r="93">
          <cell r="E93" t="str">
            <v>h¹ng môc c«ng viÖc</v>
          </cell>
        </row>
        <row r="95">
          <cell r="E95" t="str">
            <v>BT mÆt cÇu ®æ t¹i chæ M300 ®¸ 1x2</v>
          </cell>
        </row>
        <row r="96">
          <cell r="E96" t="str">
            <v>A.VËt liÖu</v>
          </cell>
        </row>
        <row r="97">
          <cell r="E97" t="str">
            <v>V÷a bª t«ng M300 ®¸ 1x2 chèng thÊm</v>
          </cell>
        </row>
        <row r="98">
          <cell r="E98" t="str">
            <v>VËt liÖu kh¸c</v>
          </cell>
        </row>
        <row r="99">
          <cell r="E99" t="str">
            <v>B.Nh©n c«ng</v>
          </cell>
        </row>
        <row r="100">
          <cell r="E100" t="str">
            <v>Nh©n c«ng bËc 3.5/7</v>
          </cell>
        </row>
        <row r="101">
          <cell r="E101" t="str">
            <v>C. M¸y</v>
          </cell>
        </row>
        <row r="102">
          <cell r="E102" t="str">
            <v>M¸y trén 250l</v>
          </cell>
        </row>
        <row r="103">
          <cell r="E103" t="str">
            <v>M¸y ®Çm bµn 1KW</v>
          </cell>
        </row>
        <row r="104">
          <cell r="E104" t="str">
            <v>M¸y kh¸c</v>
          </cell>
        </row>
        <row r="105">
          <cell r="E105" t="str">
            <v>BT M300 gê khe co d·n</v>
          </cell>
        </row>
        <row r="106">
          <cell r="E106" t="str">
            <v>A.VËt liÖu</v>
          </cell>
        </row>
        <row r="107">
          <cell r="E107" t="str">
            <v>V÷a bª t«ng M300 ®¸ 1x2 ®é sôt 2-4</v>
          </cell>
        </row>
        <row r="108">
          <cell r="E108" t="str">
            <v>VËt liÖu kh¸c</v>
          </cell>
        </row>
        <row r="109">
          <cell r="E109" t="str">
            <v>B.Nh©n c«ng</v>
          </cell>
        </row>
        <row r="110">
          <cell r="E110" t="str">
            <v>Nh©n c«ng bËc 3.5/7</v>
          </cell>
        </row>
        <row r="111">
          <cell r="E111" t="str">
            <v>C. M¸y</v>
          </cell>
        </row>
        <row r="112">
          <cell r="E112" t="str">
            <v>M¸y trén 250l</v>
          </cell>
        </row>
        <row r="113">
          <cell r="E113" t="str">
            <v>M¸y kh¸c</v>
          </cell>
        </row>
        <row r="114">
          <cell r="E114" t="str">
            <v>BT gê lan can M250</v>
          </cell>
        </row>
        <row r="115">
          <cell r="E115" t="str">
            <v>A.VËt liÖu</v>
          </cell>
        </row>
        <row r="116">
          <cell r="E116" t="str">
            <v>V÷a BT M250 ®¸ 1x2 ®é sôt 2-4</v>
          </cell>
        </row>
        <row r="117">
          <cell r="E117" t="str">
            <v>VËt liÖu kh¸c</v>
          </cell>
        </row>
        <row r="118">
          <cell r="E118" t="str">
            <v>B.Nh©n c«ng</v>
          </cell>
        </row>
        <row r="119">
          <cell r="E119" t="str">
            <v>Nh©n c«ng bËc 3.5/7</v>
          </cell>
        </row>
        <row r="120">
          <cell r="E120" t="str">
            <v>C. M¸y</v>
          </cell>
        </row>
        <row r="121">
          <cell r="E121" t="str">
            <v>M¸y trén 250l</v>
          </cell>
        </row>
        <row r="122">
          <cell r="E122" t="str">
            <v>M¸y kh¸c</v>
          </cell>
        </row>
        <row r="123">
          <cell r="E123" t="str">
            <v>G/c«ng CT mÆt cÇu F=8mm</v>
          </cell>
        </row>
        <row r="124">
          <cell r="E124" t="str">
            <v>A.VËt liÖu</v>
          </cell>
        </row>
        <row r="125">
          <cell r="E125" t="str">
            <v>ThÐp trßn d=8mm</v>
          </cell>
        </row>
        <row r="126">
          <cell r="E126" t="str">
            <v>D©y thÐp</v>
          </cell>
        </row>
        <row r="127">
          <cell r="E127" t="str">
            <v>B.Nh©n c«ng</v>
          </cell>
        </row>
        <row r="128">
          <cell r="E128" t="str">
            <v>Nh©n c«ng bËc 3.5/7</v>
          </cell>
        </row>
        <row r="129">
          <cell r="E129" t="str">
            <v>C. M¸y</v>
          </cell>
        </row>
        <row r="130">
          <cell r="E130" t="str">
            <v>M¸y vËn th¨ng 0,8T</v>
          </cell>
        </row>
        <row r="131">
          <cell r="E131" t="str">
            <v>M¸y c¾t uèn cèt thÐp</v>
          </cell>
        </row>
        <row r="132">
          <cell r="E132" t="str">
            <v>G/c«ng CT mÆt cÇu + gê F=10mm</v>
          </cell>
        </row>
        <row r="133">
          <cell r="E133" t="str">
            <v>A.VËt liÖu</v>
          </cell>
        </row>
        <row r="134">
          <cell r="E134" t="str">
            <v>ThÐp trßn d=10mm</v>
          </cell>
        </row>
        <row r="135">
          <cell r="E135" t="str">
            <v>D©y thÐp</v>
          </cell>
        </row>
        <row r="136">
          <cell r="E136" t="str">
            <v>B.Nh©n c«ng</v>
          </cell>
        </row>
        <row r="137">
          <cell r="E137" t="str">
            <v>Nh©n c«ng bËc 3.5/7</v>
          </cell>
        </row>
        <row r="138">
          <cell r="E138" t="str">
            <v>C. M¸y</v>
          </cell>
        </row>
        <row r="139">
          <cell r="E139" t="str">
            <v>M¸y vËn th¨ng 0,8T</v>
          </cell>
        </row>
        <row r="140">
          <cell r="E140" t="str">
            <v>M¸y c¾t uèn cèt thÐp</v>
          </cell>
        </row>
        <row r="141">
          <cell r="E141" t="str">
            <v>G/c«ng CT gê F=14mm</v>
          </cell>
        </row>
        <row r="142">
          <cell r="E142" t="str">
            <v>A.VËt liÖu</v>
          </cell>
        </row>
        <row r="143">
          <cell r="E143" t="str">
            <v>ThÐp trßn d=14mm</v>
          </cell>
        </row>
        <row r="144">
          <cell r="E144" t="str">
            <v>D©y thÐp</v>
          </cell>
        </row>
        <row r="145">
          <cell r="E145" t="str">
            <v>Que hµn</v>
          </cell>
        </row>
        <row r="146">
          <cell r="E146" t="str">
            <v>B.Nh©n c«ng</v>
          </cell>
        </row>
        <row r="147">
          <cell r="E147" t="str">
            <v>Nh©n c«ng bËc 3.5/7</v>
          </cell>
        </row>
        <row r="148">
          <cell r="E148" t="str">
            <v>C. M¸y</v>
          </cell>
        </row>
        <row r="149">
          <cell r="E149" t="str">
            <v>M¸y hµn 23KW</v>
          </cell>
        </row>
        <row r="150">
          <cell r="E150" t="str">
            <v>M¸y vËn th¨ng 0,8T</v>
          </cell>
        </row>
        <row r="151">
          <cell r="E151" t="str">
            <v>M¸y c¾t uèn cèt thÐp</v>
          </cell>
        </row>
        <row r="152">
          <cell r="E152" t="str">
            <v>V¸n khu«n gê lan can</v>
          </cell>
        </row>
        <row r="153">
          <cell r="E153" t="str">
            <v>A.VËt liÖu</v>
          </cell>
        </row>
        <row r="154">
          <cell r="E154" t="str">
            <v>Gç v¸n</v>
          </cell>
        </row>
        <row r="155">
          <cell r="E155" t="str">
            <v>Gç chèng</v>
          </cell>
        </row>
        <row r="156">
          <cell r="E156" t="str">
            <v>§inh</v>
          </cell>
        </row>
        <row r="157">
          <cell r="E157" t="str">
            <v>VËt liÖu kh¸c</v>
          </cell>
        </row>
        <row r="158">
          <cell r="E158" t="str">
            <v>B.Nh©n c«ng</v>
          </cell>
        </row>
        <row r="159">
          <cell r="E159" t="str">
            <v>Nh©n c«ng bËc 4,0/7</v>
          </cell>
        </row>
        <row r="160">
          <cell r="E160" t="str">
            <v>Bao t¶i tÈm nhùa ®­êng</v>
          </cell>
        </row>
        <row r="161">
          <cell r="E161" t="str">
            <v>A.VËt liÖu</v>
          </cell>
        </row>
        <row r="162">
          <cell r="E162" t="str">
            <v>Nhùa ®­êng</v>
          </cell>
        </row>
        <row r="163">
          <cell r="E163" t="str">
            <v xml:space="preserve">Bao t¶i  </v>
          </cell>
        </row>
        <row r="164">
          <cell r="E164" t="str">
            <v>Bét ®¸</v>
          </cell>
        </row>
        <row r="165">
          <cell r="E165" t="str">
            <v>Cñi</v>
          </cell>
        </row>
        <row r="166">
          <cell r="E166" t="str">
            <v>B.Nh©n c«ng</v>
          </cell>
        </row>
        <row r="167">
          <cell r="E167" t="str">
            <v>Nh©n c«ng bËc 3.5/7</v>
          </cell>
        </row>
        <row r="168">
          <cell r="E168" t="str">
            <v>Khe co d·n cao su mua t¹i TPHCM</v>
          </cell>
        </row>
        <row r="169">
          <cell r="E169" t="str">
            <v>A.VËt liÖu</v>
          </cell>
        </row>
        <row r="170">
          <cell r="E170" t="str">
            <v>Khe co d·n cao su</v>
          </cell>
        </row>
        <row r="171">
          <cell r="E171" t="str">
            <v>VËt liÖu kh¸c</v>
          </cell>
        </row>
        <row r="172">
          <cell r="E172" t="str">
            <v>B.Nh©n c«ng</v>
          </cell>
        </row>
        <row r="173">
          <cell r="E173" t="str">
            <v>Nh©n c«ng bËc 3.0/7</v>
          </cell>
        </row>
        <row r="174">
          <cell r="E174" t="str">
            <v>èng tho¸t n­íc F=150 , L=1m</v>
          </cell>
        </row>
        <row r="175">
          <cell r="E175" t="str">
            <v>A.VËt liÖu</v>
          </cell>
        </row>
        <row r="176">
          <cell r="E176" t="str">
            <v>èng tho¸t n­íc</v>
          </cell>
        </row>
        <row r="177">
          <cell r="E177" t="str">
            <v>VËt liÖu kh¸c</v>
          </cell>
        </row>
        <row r="178">
          <cell r="E178" t="str">
            <v>B.Nh©n c«ng</v>
          </cell>
        </row>
        <row r="179">
          <cell r="E179" t="str">
            <v>Nh©n c«ng bËc 3.0/7</v>
          </cell>
        </row>
        <row r="180">
          <cell r="E180" t="str">
            <v>Khoan lç thÐp</v>
          </cell>
        </row>
        <row r="181">
          <cell r="E181" t="str">
            <v>B.Nh©n c«ng</v>
          </cell>
        </row>
        <row r="182">
          <cell r="E182" t="str">
            <v>Nh©n c«ng bËc 4,0/7</v>
          </cell>
        </row>
        <row r="183">
          <cell r="E183" t="str">
            <v>C. M¸y</v>
          </cell>
        </row>
        <row r="184">
          <cell r="E184" t="str">
            <v>M¸y khoan</v>
          </cell>
        </row>
        <row r="185">
          <cell r="E185" t="str">
            <v>C¾t thÐp h×nh (lÊy dÊu,tÈy bavia)</v>
          </cell>
        </row>
        <row r="186">
          <cell r="E186" t="str">
            <v>A.VËt liÖu</v>
          </cell>
        </row>
        <row r="187">
          <cell r="E187" t="str">
            <v>¤xy</v>
          </cell>
        </row>
        <row r="188">
          <cell r="E188" t="str">
            <v>§Êt ®Ìn</v>
          </cell>
        </row>
        <row r="189">
          <cell r="E189" t="str">
            <v>B.Nh©n c«ng</v>
          </cell>
        </row>
        <row r="190">
          <cell r="E190" t="str">
            <v>Nh©n c«ng bËc 4,0/7</v>
          </cell>
        </row>
        <row r="191">
          <cell r="E191" t="str">
            <v>QuÐt keo Epoxy 1438 TC 0,5l/m2</v>
          </cell>
        </row>
        <row r="192">
          <cell r="E192" t="str">
            <v>A.VËt liÖu</v>
          </cell>
        </row>
        <row r="193">
          <cell r="E193" t="str">
            <v>Concresive 1438</v>
          </cell>
        </row>
        <row r="194">
          <cell r="E194" t="str">
            <v>Chæi quÐt</v>
          </cell>
        </row>
        <row r="195">
          <cell r="E195" t="str">
            <v>B.Nh©n c«ng</v>
          </cell>
        </row>
        <row r="196">
          <cell r="E196" t="str">
            <v>Nh©n c«ng bËc 4,0/7</v>
          </cell>
        </row>
        <row r="197">
          <cell r="E197" t="str">
            <v>Bul«ng M20.</v>
          </cell>
        </row>
        <row r="198">
          <cell r="E198" t="str">
            <v>A.VËt liÖu</v>
          </cell>
        </row>
        <row r="199">
          <cell r="E199" t="str">
            <v>Bul«ng M20</v>
          </cell>
        </row>
        <row r="200">
          <cell r="E200" t="str">
            <v>VËt liÖu kh¸c</v>
          </cell>
        </row>
        <row r="201">
          <cell r="E201" t="str">
            <v>B.Nh©n c«ng</v>
          </cell>
        </row>
        <row r="202">
          <cell r="E202" t="str">
            <v>Nh©n c«ng bËc 3.0/7</v>
          </cell>
        </row>
        <row r="203">
          <cell r="E203" t="str">
            <v>§µo ®Êt mãng ®Êt cÊp 3</v>
          </cell>
        </row>
        <row r="204">
          <cell r="E204" t="str">
            <v>B.Nh©n c«ng</v>
          </cell>
        </row>
        <row r="205">
          <cell r="E205" t="str">
            <v>Nh©n c«ng bËc 2.7/7</v>
          </cell>
        </row>
        <row r="206">
          <cell r="E206" t="str">
            <v>§¾p ®Êt mãng ®Êt cÊp 3</v>
          </cell>
        </row>
        <row r="207">
          <cell r="E207" t="str">
            <v>B.Nh©n c«ng</v>
          </cell>
        </row>
        <row r="208">
          <cell r="E208" t="str">
            <v>Nh©n c«ng bËc 3.0/7</v>
          </cell>
        </row>
        <row r="209">
          <cell r="E209" t="str">
            <v>§µo mãng b»ng m¸y</v>
          </cell>
        </row>
        <row r="210">
          <cell r="E210" t="str">
            <v>B.Nh©n c«ng</v>
          </cell>
        </row>
        <row r="211">
          <cell r="E211" t="str">
            <v>Nh©n c«ng bËc 3.0/7</v>
          </cell>
        </row>
        <row r="212">
          <cell r="E212" t="str">
            <v>C. M¸y</v>
          </cell>
        </row>
        <row r="213">
          <cell r="E213" t="str">
            <v>M¸y ®µo&lt;=0.4m3</v>
          </cell>
        </row>
        <row r="214">
          <cell r="E214" t="str">
            <v>§¾p ®Êt mãng b»ng m¸y</v>
          </cell>
        </row>
        <row r="215">
          <cell r="E215" t="str">
            <v>C. M¸y</v>
          </cell>
        </row>
        <row r="216">
          <cell r="E216" t="str">
            <v>M¸y ®Çm 9T</v>
          </cell>
        </row>
        <row r="217">
          <cell r="E217" t="str">
            <v>M¸y ñi 110cv</v>
          </cell>
        </row>
        <row r="218">
          <cell r="E218" t="str">
            <v>§µo ph¸ ®¸</v>
          </cell>
        </row>
        <row r="219">
          <cell r="E219" t="str">
            <v>B.Nh©n c«ng</v>
          </cell>
        </row>
        <row r="220">
          <cell r="E220" t="str">
            <v>Nh©n c«ng bËc 3.0/7</v>
          </cell>
        </row>
        <row r="221">
          <cell r="E221" t="str">
            <v>§µo ph¸ ®¸ b»ng næ m×n</v>
          </cell>
        </row>
        <row r="222">
          <cell r="E222" t="str">
            <v>A.VËt liÖu</v>
          </cell>
        </row>
        <row r="223">
          <cell r="E223" t="str">
            <v>Thuèc næ Am«nÝt</v>
          </cell>
        </row>
        <row r="224">
          <cell r="E224" t="str">
            <v>KÝp næ</v>
          </cell>
        </row>
        <row r="225">
          <cell r="E225" t="str">
            <v>D©y næ</v>
          </cell>
        </row>
        <row r="226">
          <cell r="E226" t="str">
            <v>D©y ch¸y chËm</v>
          </cell>
        </row>
        <row r="227">
          <cell r="E227" t="str">
            <v>D©y ®iÖn</v>
          </cell>
        </row>
        <row r="228">
          <cell r="E228" t="str">
            <v>VËt liÖu kh¸c</v>
          </cell>
        </row>
        <row r="229">
          <cell r="E229" t="str">
            <v>B.Nh©n c«ng</v>
          </cell>
        </row>
        <row r="230">
          <cell r="E230" t="str">
            <v>Nh©n c«ng bËc 3.0/7</v>
          </cell>
        </row>
        <row r="231">
          <cell r="E231" t="str">
            <v>C. M¸y</v>
          </cell>
        </row>
        <row r="232">
          <cell r="E232" t="str">
            <v>M¸y khoan BT cÇm tay</v>
          </cell>
        </row>
        <row r="233">
          <cell r="E233" t="str">
            <v>M¸y nÐn khÝ 10m3/h</v>
          </cell>
        </row>
        <row r="234">
          <cell r="E234" t="str">
            <v>Gia c«ng vµ L§ thÐp d=12mm</v>
          </cell>
        </row>
        <row r="235">
          <cell r="E235" t="str">
            <v>A.VËt liÖu</v>
          </cell>
        </row>
        <row r="236">
          <cell r="E236" t="str">
            <v>ThÐp trßn d=12mm</v>
          </cell>
        </row>
        <row r="237">
          <cell r="E237" t="str">
            <v>Que hµn</v>
          </cell>
        </row>
        <row r="238">
          <cell r="E238" t="str">
            <v>VËt liÖu kh¸c</v>
          </cell>
        </row>
        <row r="239">
          <cell r="E239" t="str">
            <v>B.Nh©n c«ng</v>
          </cell>
        </row>
        <row r="240">
          <cell r="E240" t="str">
            <v>Nh©n c«ng bËc 3.5/7</v>
          </cell>
        </row>
        <row r="241">
          <cell r="E241" t="str">
            <v>C. M¸y</v>
          </cell>
        </row>
        <row r="242">
          <cell r="E242" t="str">
            <v>M¸y hµn 23KW</v>
          </cell>
        </row>
        <row r="243">
          <cell r="E243" t="str">
            <v>§­êng hµn</v>
          </cell>
        </row>
        <row r="244">
          <cell r="E244" t="str">
            <v>A.VËt liÖu</v>
          </cell>
        </row>
        <row r="245">
          <cell r="E245" t="str">
            <v>Que hµn</v>
          </cell>
        </row>
        <row r="246">
          <cell r="E246" t="str">
            <v>B.Nh©n c«ng</v>
          </cell>
        </row>
        <row r="247">
          <cell r="E247" t="str">
            <v>Nh©n c«ng bËc 4,0/7</v>
          </cell>
        </row>
        <row r="248">
          <cell r="E248" t="str">
            <v>C. M¸y</v>
          </cell>
        </row>
        <row r="249">
          <cell r="E249" t="str">
            <v>M¸y hµn 23KW</v>
          </cell>
        </row>
        <row r="250">
          <cell r="E250" t="str">
            <v>BT xµ mò+®¸ kª gèi trô M300 d.n­íc</v>
          </cell>
        </row>
        <row r="251">
          <cell r="E251" t="str">
            <v>A.VËt liÖu</v>
          </cell>
        </row>
        <row r="252">
          <cell r="E252" t="str">
            <v>V÷a bª t«ng M300 ®¸ 1x2 ®é sôt 6-8</v>
          </cell>
        </row>
        <row r="253">
          <cell r="E253" t="str">
            <v>VËt liÖu kh¸c</v>
          </cell>
        </row>
        <row r="254">
          <cell r="E254" t="str">
            <v>B.Nh©n c«ng</v>
          </cell>
        </row>
        <row r="255">
          <cell r="E255" t="str">
            <v>Nh©n c«ng bËc 4,0/7</v>
          </cell>
        </row>
        <row r="256">
          <cell r="E256" t="str">
            <v>C. M¸y</v>
          </cell>
        </row>
        <row r="257">
          <cell r="E257" t="str">
            <v>M¸y trén 250l</v>
          </cell>
        </row>
        <row r="258">
          <cell r="E258" t="str">
            <v>M¸y ®Çm dïi1.5KW</v>
          </cell>
        </row>
        <row r="259">
          <cell r="E259" t="str">
            <v>CÈu 16T</v>
          </cell>
        </row>
        <row r="260">
          <cell r="E260" t="str">
            <v>Sµ lan 200T</v>
          </cell>
        </row>
        <row r="261">
          <cell r="E261" t="str">
            <v>Sµ lan 400T</v>
          </cell>
        </row>
        <row r="262">
          <cell r="E262" t="str">
            <v>Tµu kÐo 150cv</v>
          </cell>
        </row>
        <row r="263">
          <cell r="E263" t="str">
            <v>M¸y kh¸c</v>
          </cell>
        </row>
        <row r="264">
          <cell r="E264" t="str">
            <v>BT ®¸ kª gèi mè M300 trªn c¹n</v>
          </cell>
        </row>
        <row r="265">
          <cell r="E265" t="str">
            <v>A.VËt liÖu</v>
          </cell>
        </row>
        <row r="266">
          <cell r="E266" t="str">
            <v>V÷a bª t«ng M300 ®¸ 1x2 ®é sôt 6-8</v>
          </cell>
        </row>
        <row r="267">
          <cell r="E267" t="str">
            <v>VËt liÖu kh¸c</v>
          </cell>
        </row>
        <row r="268">
          <cell r="E268" t="str">
            <v>B.Nh©n c«ng</v>
          </cell>
        </row>
        <row r="269">
          <cell r="E269" t="str">
            <v>Nh©n c«ng bËc 4,0/7</v>
          </cell>
        </row>
        <row r="270">
          <cell r="E270" t="str">
            <v>C. M¸y</v>
          </cell>
        </row>
        <row r="271">
          <cell r="E271" t="str">
            <v>M¸y trén 250l</v>
          </cell>
        </row>
        <row r="272">
          <cell r="E272" t="str">
            <v>M¸y ®Çm dïi1.5KW</v>
          </cell>
        </row>
        <row r="273">
          <cell r="E273" t="str">
            <v>CÈu 16T</v>
          </cell>
        </row>
        <row r="274">
          <cell r="E274" t="str">
            <v>M¸y kh¸c</v>
          </cell>
        </row>
        <row r="275">
          <cell r="E275" t="str">
            <v>V¸n khu«n thÐp mè+t­êng</v>
          </cell>
        </row>
        <row r="276">
          <cell r="E276" t="str">
            <v>A.VËt liÖu</v>
          </cell>
        </row>
        <row r="277">
          <cell r="E277" t="str">
            <v>ThÐp tÊm</v>
          </cell>
        </row>
        <row r="278">
          <cell r="E278" t="str">
            <v>ThÐp h×nh</v>
          </cell>
        </row>
        <row r="279">
          <cell r="E279" t="str">
            <v>Gç v¸n</v>
          </cell>
        </row>
        <row r="280">
          <cell r="E280" t="str">
            <v>Que hµn</v>
          </cell>
        </row>
        <row r="281">
          <cell r="E281" t="str">
            <v>VËt liÖu kh¸c</v>
          </cell>
        </row>
        <row r="282">
          <cell r="E282" t="str">
            <v>B.Nh©n c«ng</v>
          </cell>
        </row>
        <row r="283">
          <cell r="E283" t="str">
            <v>Nh©n c«ng bËc 4,0/7</v>
          </cell>
        </row>
        <row r="284">
          <cell r="E284" t="str">
            <v>C. M¸y</v>
          </cell>
        </row>
        <row r="285">
          <cell r="E285" t="str">
            <v>M¸y hµn 23KW</v>
          </cell>
        </row>
        <row r="286">
          <cell r="E286" t="str">
            <v>CÈu 16T</v>
          </cell>
        </row>
        <row r="287">
          <cell r="E287" t="str">
            <v>M¸y kh¸c</v>
          </cell>
        </row>
        <row r="288">
          <cell r="E288" t="str">
            <v>BT th©n + bÖ mè M250</v>
          </cell>
        </row>
        <row r="289">
          <cell r="E289" t="str">
            <v>A.VËt liÖu</v>
          </cell>
        </row>
        <row r="290">
          <cell r="E290" t="str">
            <v>V÷a BT M250 ®¸ 1x2 ®é sôt 6-8</v>
          </cell>
        </row>
        <row r="291">
          <cell r="E291" t="str">
            <v>VËt liÖu kh¸c</v>
          </cell>
        </row>
        <row r="292">
          <cell r="E292" t="str">
            <v>B.Nh©n c«ng</v>
          </cell>
        </row>
        <row r="293">
          <cell r="E293" t="str">
            <v>Nh©n c«ng bËc 4,0/7</v>
          </cell>
        </row>
        <row r="294">
          <cell r="E294" t="str">
            <v>C. M¸y</v>
          </cell>
        </row>
        <row r="295">
          <cell r="E295" t="str">
            <v>M¸y trén 250l</v>
          </cell>
        </row>
        <row r="296">
          <cell r="E296" t="str">
            <v>M¸y ®Çm dïi1.5KW</v>
          </cell>
        </row>
        <row r="297">
          <cell r="E297" t="str">
            <v>CÈu 16T</v>
          </cell>
        </row>
        <row r="298">
          <cell r="E298" t="str">
            <v>M¸y kh¸c</v>
          </cell>
        </row>
        <row r="299">
          <cell r="E299" t="str">
            <v>BT t­êng ngùc + t­êng c¸nh M250</v>
          </cell>
        </row>
        <row r="300">
          <cell r="E300" t="str">
            <v>A.VËt liÖu</v>
          </cell>
        </row>
        <row r="301">
          <cell r="E301" t="str">
            <v>V÷a BT M250 ®¸ 1x2 ®é sôt 2-4</v>
          </cell>
        </row>
        <row r="302">
          <cell r="E302" t="str">
            <v>Gç v¸n</v>
          </cell>
        </row>
        <row r="303">
          <cell r="E303" t="str">
            <v>§inh</v>
          </cell>
        </row>
        <row r="304">
          <cell r="E304" t="str">
            <v>§inh ®Üa</v>
          </cell>
        </row>
        <row r="305">
          <cell r="E305" t="str">
            <v>VËt liÖu kh¸c</v>
          </cell>
        </row>
        <row r="306">
          <cell r="E306" t="str">
            <v>B.Nh©n c«ng</v>
          </cell>
        </row>
        <row r="307">
          <cell r="E307" t="str">
            <v>Nh©n c«ng bËc 4,0/7</v>
          </cell>
        </row>
        <row r="308">
          <cell r="E308" t="str">
            <v>C. M¸y</v>
          </cell>
        </row>
        <row r="309">
          <cell r="E309" t="str">
            <v>M¸y trén 250l</v>
          </cell>
        </row>
        <row r="310">
          <cell r="E310" t="str">
            <v>M¸y ®Çm dïi1.5KW</v>
          </cell>
        </row>
        <row r="311">
          <cell r="E311" t="str">
            <v>M¸y vËn th¨ng 0,8T</v>
          </cell>
        </row>
        <row r="312">
          <cell r="E312" t="str">
            <v>§¸ héc x©y m¸i taluy v÷a M100</v>
          </cell>
        </row>
        <row r="313">
          <cell r="E313" t="str">
            <v>A.VËt liÖu</v>
          </cell>
        </row>
        <row r="314">
          <cell r="E314" t="str">
            <v>§¸ héc</v>
          </cell>
        </row>
        <row r="315">
          <cell r="E315" t="str">
            <v>§¸ d¨m 4x6</v>
          </cell>
        </row>
        <row r="316">
          <cell r="E316" t="str">
            <v>V÷a XM M100</v>
          </cell>
        </row>
        <row r="317">
          <cell r="E317" t="str">
            <v>B.Nh©n c«ng</v>
          </cell>
        </row>
        <row r="318">
          <cell r="E318" t="str">
            <v>Nh©n c«ng bËc 4,0/7</v>
          </cell>
        </row>
        <row r="319">
          <cell r="E319" t="str">
            <v>§¸ héc x©y tø nãn v÷a M100</v>
          </cell>
        </row>
        <row r="320">
          <cell r="E320" t="str">
            <v>A.VËt liÖu</v>
          </cell>
        </row>
        <row r="321">
          <cell r="E321" t="str">
            <v>§¸ héc</v>
          </cell>
        </row>
        <row r="322">
          <cell r="E322" t="str">
            <v>§¸ d¨m 4x6</v>
          </cell>
        </row>
        <row r="323">
          <cell r="E323" t="str">
            <v>D©y thÐp</v>
          </cell>
        </row>
        <row r="324">
          <cell r="E324" t="str">
            <v>V÷a XM M100</v>
          </cell>
        </row>
        <row r="325">
          <cell r="E325" t="str">
            <v>B.Nh©n c«ng</v>
          </cell>
        </row>
        <row r="326">
          <cell r="E326" t="str">
            <v>Nh©n c«ng bËc 3.5/7</v>
          </cell>
        </row>
        <row r="327">
          <cell r="E327" t="str">
            <v>§¸ héc x©y ch©n khay v÷a M100</v>
          </cell>
        </row>
        <row r="328">
          <cell r="E328" t="str">
            <v>A.VËt liÖu</v>
          </cell>
        </row>
        <row r="329">
          <cell r="E329" t="str">
            <v>§¸ héc</v>
          </cell>
        </row>
        <row r="330">
          <cell r="E330" t="str">
            <v>§¸ d¨m 4x6</v>
          </cell>
        </row>
        <row r="331">
          <cell r="E331" t="str">
            <v>V÷a XM M100</v>
          </cell>
        </row>
        <row r="332">
          <cell r="E332" t="str">
            <v>B.Nh©n c«ng</v>
          </cell>
        </row>
        <row r="333">
          <cell r="E333" t="str">
            <v>Nh©n c«ng bËc 3.5/7</v>
          </cell>
        </row>
        <row r="334">
          <cell r="E334" t="str">
            <v xml:space="preserve">BT th©n, bÖ trô M250 </v>
          </cell>
        </row>
        <row r="335">
          <cell r="E335" t="str">
            <v>A.VËt liÖu</v>
          </cell>
        </row>
        <row r="336">
          <cell r="E336" t="str">
            <v>V÷a BT M250 ®¸ 1x2 ®é sôt 6-8</v>
          </cell>
        </row>
        <row r="337">
          <cell r="E337" t="str">
            <v>VËt liÖu kh¸c</v>
          </cell>
        </row>
        <row r="338">
          <cell r="E338" t="str">
            <v>B.Nh©n c«ng</v>
          </cell>
        </row>
        <row r="339">
          <cell r="E339" t="str">
            <v>Nh©n c«ng bËc 4,0/7</v>
          </cell>
        </row>
        <row r="340">
          <cell r="E340" t="str">
            <v>C. M¸y</v>
          </cell>
        </row>
        <row r="341">
          <cell r="E341" t="str">
            <v>M¸y trén 250l</v>
          </cell>
        </row>
        <row r="342">
          <cell r="E342" t="str">
            <v>M¸y ®Çm dïi1.5KW</v>
          </cell>
        </row>
        <row r="343">
          <cell r="E343" t="str">
            <v>Sµ lan 200T</v>
          </cell>
        </row>
        <row r="344">
          <cell r="E344" t="str">
            <v>Sµ lan 400T</v>
          </cell>
        </row>
        <row r="345">
          <cell r="E345" t="str">
            <v>Tµu kÐo 150cv</v>
          </cell>
        </row>
        <row r="346">
          <cell r="E346" t="str">
            <v>CÈu 16T</v>
          </cell>
        </row>
        <row r="347">
          <cell r="E347" t="str">
            <v>M¸y kh¸c</v>
          </cell>
        </row>
        <row r="348">
          <cell r="E348" t="str">
            <v>Cèt thÐp mè F=8mm trªn c¹n</v>
          </cell>
        </row>
        <row r="349">
          <cell r="E349" t="str">
            <v>A.VËt liÖu</v>
          </cell>
        </row>
        <row r="350">
          <cell r="E350" t="str">
            <v>ThÐp trßn d=8mm</v>
          </cell>
        </row>
        <row r="351">
          <cell r="E351" t="str">
            <v>D©y thÐp</v>
          </cell>
        </row>
        <row r="352">
          <cell r="E352" t="str">
            <v>B.Nh©n c«ng</v>
          </cell>
        </row>
        <row r="353">
          <cell r="E353" t="str">
            <v>Nh©n c«ng bËc 4,0/7</v>
          </cell>
        </row>
        <row r="354">
          <cell r="E354" t="str">
            <v>C. M¸y</v>
          </cell>
        </row>
        <row r="355">
          <cell r="E355" t="str">
            <v>M¸y c¾t uèn cèt thÐp</v>
          </cell>
        </row>
        <row r="356">
          <cell r="E356" t="str">
            <v>CÈu 16T</v>
          </cell>
        </row>
        <row r="357">
          <cell r="E357" t="str">
            <v>Cèt thÐp mè F=10mm trªn c¹n</v>
          </cell>
        </row>
        <row r="358">
          <cell r="E358" t="str">
            <v>A.VËt liÖu</v>
          </cell>
        </row>
        <row r="359">
          <cell r="E359" t="str">
            <v>ThÐp trßn d=10mm</v>
          </cell>
        </row>
        <row r="360">
          <cell r="E360" t="str">
            <v>D©y thÐp</v>
          </cell>
        </row>
        <row r="361">
          <cell r="E361" t="str">
            <v>B.Nh©n c«ng</v>
          </cell>
        </row>
        <row r="362">
          <cell r="E362" t="str">
            <v>Nh©n c«ng bËc 4,0/7</v>
          </cell>
        </row>
        <row r="363">
          <cell r="E363" t="str">
            <v>C. M¸y</v>
          </cell>
        </row>
        <row r="364">
          <cell r="E364" t="str">
            <v>M¸y c¾t uèn cèt thÐp</v>
          </cell>
        </row>
        <row r="365">
          <cell r="E365" t="str">
            <v>CÈu 16T</v>
          </cell>
        </row>
        <row r="366">
          <cell r="E366" t="str">
            <v>Cèt thÐp mè F=12mm trªn c¹n</v>
          </cell>
        </row>
        <row r="367">
          <cell r="E367" t="str">
            <v>A.VËt liÖu</v>
          </cell>
        </row>
        <row r="368">
          <cell r="E368" t="str">
            <v>ThÐp trßn d=12mm</v>
          </cell>
        </row>
        <row r="369">
          <cell r="E369" t="str">
            <v>D©y thÐp</v>
          </cell>
        </row>
        <row r="370">
          <cell r="E370" t="str">
            <v>Que hµn</v>
          </cell>
        </row>
        <row r="371">
          <cell r="E371" t="str">
            <v>B.Nh©n c«ng</v>
          </cell>
        </row>
        <row r="372">
          <cell r="E372" t="str">
            <v>Nh©n c«ng bËc 4,0/7</v>
          </cell>
        </row>
        <row r="373">
          <cell r="E373" t="str">
            <v>C. M¸y</v>
          </cell>
        </row>
        <row r="374">
          <cell r="E374" t="str">
            <v>M¸y c¾t uèn cèt thÐp</v>
          </cell>
        </row>
        <row r="375">
          <cell r="E375" t="str">
            <v>CÈu 16T</v>
          </cell>
        </row>
        <row r="376">
          <cell r="E376" t="str">
            <v>M¸y hµn 23KW</v>
          </cell>
        </row>
        <row r="377">
          <cell r="E377" t="str">
            <v>Cèt thÐp mè F=14mm trªn c¹n</v>
          </cell>
        </row>
        <row r="378">
          <cell r="E378" t="str">
            <v>A.VËt liÖu</v>
          </cell>
        </row>
        <row r="379">
          <cell r="E379" t="str">
            <v>ThÐp trßn d=14mm</v>
          </cell>
        </row>
        <row r="380">
          <cell r="E380" t="str">
            <v>D©y thÐp</v>
          </cell>
        </row>
        <row r="381">
          <cell r="E381" t="str">
            <v>Que hµn</v>
          </cell>
        </row>
        <row r="382">
          <cell r="E382" t="str">
            <v>B.Nh©n c«ng</v>
          </cell>
        </row>
        <row r="383">
          <cell r="E383" t="str">
            <v>Nh©n c«ng bËc 4,0/7</v>
          </cell>
        </row>
        <row r="384">
          <cell r="E384" t="str">
            <v>C. M¸y</v>
          </cell>
        </row>
        <row r="385">
          <cell r="E385" t="str">
            <v>M¸y c¾t uèn cèt thÐp</v>
          </cell>
        </row>
        <row r="386">
          <cell r="E386" t="str">
            <v>CÈu 16T</v>
          </cell>
        </row>
        <row r="387">
          <cell r="E387" t="str">
            <v>M¸y hµn 23KW</v>
          </cell>
        </row>
        <row r="388">
          <cell r="E388" t="str">
            <v>Cèt thÐp mè F=16mm trªn c¹n</v>
          </cell>
        </row>
        <row r="389">
          <cell r="E389" t="str">
            <v>A.VËt liÖu</v>
          </cell>
        </row>
        <row r="390">
          <cell r="E390" t="str">
            <v>ThÐp trßn d=16mm</v>
          </cell>
        </row>
        <row r="391">
          <cell r="E391" t="str">
            <v>D©y thÐp</v>
          </cell>
        </row>
        <row r="392">
          <cell r="E392" t="str">
            <v>Que hµn</v>
          </cell>
        </row>
        <row r="393">
          <cell r="E393" t="str">
            <v>B.Nh©n c«ng</v>
          </cell>
        </row>
        <row r="394">
          <cell r="E394" t="str">
            <v>Nh©n c«ng bËc 4,0/7</v>
          </cell>
        </row>
        <row r="395">
          <cell r="E395" t="str">
            <v>C. M¸y</v>
          </cell>
        </row>
        <row r="396">
          <cell r="E396" t="str">
            <v>M¸y c¾t uèn cèt thÐp</v>
          </cell>
        </row>
        <row r="397">
          <cell r="E397" t="str">
            <v>CÈu 16T</v>
          </cell>
        </row>
        <row r="398">
          <cell r="E398" t="str">
            <v>M¸y hµn 23KW</v>
          </cell>
        </row>
        <row r="399">
          <cell r="E399" t="str">
            <v>Cèt thÐp mè F&gt;18mm trªn c¹n</v>
          </cell>
        </row>
        <row r="400">
          <cell r="E400" t="str">
            <v>A.VËt liÖu</v>
          </cell>
        </row>
        <row r="401">
          <cell r="E401" t="str">
            <v>ThÐp trßn d=20mm</v>
          </cell>
        </row>
        <row r="402">
          <cell r="E402" t="str">
            <v>D©y thÐp</v>
          </cell>
        </row>
        <row r="403">
          <cell r="E403" t="str">
            <v>Que hµn</v>
          </cell>
        </row>
        <row r="404">
          <cell r="E404" t="str">
            <v>B.Nh©n c«ng</v>
          </cell>
        </row>
        <row r="405">
          <cell r="E405" t="str">
            <v>Nh©n c«ng bËc 4,0/7</v>
          </cell>
        </row>
        <row r="406">
          <cell r="E406" t="str">
            <v>C. M¸y</v>
          </cell>
        </row>
        <row r="407">
          <cell r="E407" t="str">
            <v>M¸y c¾t uèn cèt thÐp</v>
          </cell>
        </row>
        <row r="408">
          <cell r="E408" t="str">
            <v>CÈu 16T</v>
          </cell>
        </row>
        <row r="409">
          <cell r="E409" t="str">
            <v>M¸y hµn 23KW</v>
          </cell>
        </row>
        <row r="410">
          <cell r="E410" t="str">
            <v>Cèt thÐp trô F=8mm d­íi n­íc</v>
          </cell>
        </row>
        <row r="411">
          <cell r="E411" t="str">
            <v>A.VËt liÖu</v>
          </cell>
        </row>
        <row r="412">
          <cell r="E412" t="str">
            <v>ThÐp trßn d=8mm</v>
          </cell>
        </row>
        <row r="413">
          <cell r="E413" t="str">
            <v>D©y thÐp</v>
          </cell>
        </row>
        <row r="414">
          <cell r="E414" t="str">
            <v>B.Nh©n c«ng</v>
          </cell>
        </row>
        <row r="415">
          <cell r="E415" t="str">
            <v>Nh©n c«ng bËc 4,0/7</v>
          </cell>
        </row>
        <row r="416">
          <cell r="E416" t="str">
            <v>C. M¸y</v>
          </cell>
        </row>
        <row r="417">
          <cell r="E417" t="str">
            <v>M¸y c¾t uèn cèt thÐp</v>
          </cell>
        </row>
        <row r="418">
          <cell r="E418" t="str">
            <v>Sµ lan 200T</v>
          </cell>
        </row>
        <row r="419">
          <cell r="E419" t="str">
            <v>Sµ lan 400T</v>
          </cell>
        </row>
        <row r="420">
          <cell r="E420" t="str">
            <v>Tµu kÐo 150cv</v>
          </cell>
        </row>
        <row r="421">
          <cell r="E421" t="str">
            <v>CÈu 25T</v>
          </cell>
        </row>
        <row r="422">
          <cell r="E422" t="str">
            <v>Cèt thÐp trô F=10mm d­íi n­íc</v>
          </cell>
        </row>
        <row r="423">
          <cell r="E423" t="str">
            <v>A.VËt liÖu</v>
          </cell>
        </row>
        <row r="424">
          <cell r="E424" t="str">
            <v>ThÐp trßn d=10mm</v>
          </cell>
        </row>
        <row r="425">
          <cell r="E425" t="str">
            <v>D©y thÐp</v>
          </cell>
        </row>
        <row r="426">
          <cell r="E426" t="str">
            <v>B.Nh©n c«ng</v>
          </cell>
        </row>
        <row r="427">
          <cell r="E427" t="str">
            <v>Nh©n c«ng bËc 4,0/7</v>
          </cell>
        </row>
        <row r="428">
          <cell r="E428" t="str">
            <v>C. M¸y</v>
          </cell>
        </row>
        <row r="429">
          <cell r="E429" t="str">
            <v>M¸y c¾t uèn cèt thÐp</v>
          </cell>
        </row>
        <row r="430">
          <cell r="E430" t="str">
            <v>Sµ lan 200T</v>
          </cell>
        </row>
        <row r="431">
          <cell r="E431" t="str">
            <v>Sµ lan 400T</v>
          </cell>
        </row>
        <row r="432">
          <cell r="E432" t="str">
            <v>Tµu kÐo 150cv</v>
          </cell>
        </row>
        <row r="433">
          <cell r="E433" t="str">
            <v>CÈu 25T</v>
          </cell>
        </row>
        <row r="434">
          <cell r="E434" t="str">
            <v>Cèt thÐp trô F=16mm d­íi n­íc</v>
          </cell>
        </row>
        <row r="435">
          <cell r="E435" t="str">
            <v>A.VËt liÖu</v>
          </cell>
        </row>
        <row r="436">
          <cell r="E436" t="str">
            <v>ThÐp trßn d=16mm</v>
          </cell>
        </row>
        <row r="437">
          <cell r="E437" t="str">
            <v>D©y thÐp</v>
          </cell>
        </row>
        <row r="438">
          <cell r="E438" t="str">
            <v>Que hµn</v>
          </cell>
        </row>
        <row r="439">
          <cell r="E439" t="str">
            <v>B.Nh©n c«ng</v>
          </cell>
        </row>
        <row r="440">
          <cell r="E440" t="str">
            <v>Nh©n c«ng bËc 4,0/7</v>
          </cell>
        </row>
        <row r="441">
          <cell r="E441" t="str">
            <v>C. M¸y</v>
          </cell>
        </row>
        <row r="442">
          <cell r="E442" t="str">
            <v>M¸y c¾t uèn cèt thÐp</v>
          </cell>
        </row>
        <row r="443">
          <cell r="E443" t="str">
            <v>CÈu 25T</v>
          </cell>
        </row>
        <row r="444">
          <cell r="E444" t="str">
            <v>M¸y hµn 23KW</v>
          </cell>
        </row>
        <row r="445">
          <cell r="E445" t="str">
            <v>Sµ lan 200T</v>
          </cell>
        </row>
        <row r="446">
          <cell r="E446" t="str">
            <v>Sµ lan 400T</v>
          </cell>
        </row>
        <row r="447">
          <cell r="E447" t="str">
            <v>Tµu kÐo 150cv</v>
          </cell>
        </row>
        <row r="448">
          <cell r="E448" t="str">
            <v>Cèt thÐp trô F=20mm d­íi n­íc</v>
          </cell>
        </row>
        <row r="449">
          <cell r="E449" t="str">
            <v>A.VËt liÖu</v>
          </cell>
        </row>
        <row r="450">
          <cell r="E450" t="str">
            <v>ThÐp trßn d=20mm</v>
          </cell>
        </row>
        <row r="451">
          <cell r="E451" t="str">
            <v>D©y thÐp</v>
          </cell>
        </row>
        <row r="452">
          <cell r="E452" t="str">
            <v>Que hµn</v>
          </cell>
        </row>
        <row r="453">
          <cell r="E453" t="str">
            <v>B.Nh©n c«ng</v>
          </cell>
        </row>
        <row r="454">
          <cell r="E454" t="str">
            <v>Nh©n c«ng bËc 4,0/7</v>
          </cell>
        </row>
        <row r="455">
          <cell r="E455" t="str">
            <v>C. M¸y</v>
          </cell>
        </row>
        <row r="456">
          <cell r="E456" t="str">
            <v>M¸y c¾t uèn cèt thÐp</v>
          </cell>
        </row>
        <row r="457">
          <cell r="E457" t="str">
            <v>CÈu 25T</v>
          </cell>
        </row>
        <row r="458">
          <cell r="E458" t="str">
            <v>M¸y hµn 23KW</v>
          </cell>
        </row>
        <row r="459">
          <cell r="E459" t="str">
            <v>Sµ lan 200T</v>
          </cell>
        </row>
        <row r="460">
          <cell r="E460" t="str">
            <v>Sµ lan 400T</v>
          </cell>
        </row>
        <row r="461">
          <cell r="E461" t="str">
            <v>Tµu kÐo 150cv</v>
          </cell>
        </row>
        <row r="462">
          <cell r="E462" t="str">
            <v>Cèt thÐp trô F=22mm d­íi n­íc</v>
          </cell>
        </row>
        <row r="463">
          <cell r="E463" t="str">
            <v>A.VËt liÖu</v>
          </cell>
        </row>
        <row r="464">
          <cell r="E464" t="str">
            <v>ThÐp trßn d=22mm</v>
          </cell>
        </row>
        <row r="465">
          <cell r="E465" t="str">
            <v>D©y thÐp</v>
          </cell>
        </row>
        <row r="466">
          <cell r="E466" t="str">
            <v>Que hµn</v>
          </cell>
        </row>
        <row r="467">
          <cell r="E467" t="str">
            <v>B.Nh©n c«ng</v>
          </cell>
        </row>
        <row r="468">
          <cell r="E468" t="str">
            <v>Nh©n c«ng bËc 4,0/7</v>
          </cell>
        </row>
        <row r="469">
          <cell r="E469" t="str">
            <v>C. M¸y</v>
          </cell>
        </row>
        <row r="470">
          <cell r="E470" t="str">
            <v>M¸y c¾t uèn cèt thÐp</v>
          </cell>
        </row>
        <row r="471">
          <cell r="E471" t="str">
            <v>CÈu 25T</v>
          </cell>
        </row>
        <row r="472">
          <cell r="E472" t="str">
            <v>M¸y hµn 23KW</v>
          </cell>
        </row>
        <row r="473">
          <cell r="E473" t="str">
            <v>Sµ lan 200T</v>
          </cell>
        </row>
        <row r="474">
          <cell r="E474" t="str">
            <v>Sµ lan 400T</v>
          </cell>
        </row>
        <row r="475">
          <cell r="E475" t="str">
            <v>Tµu kÐo 150cv</v>
          </cell>
        </row>
        <row r="476">
          <cell r="E476" t="str">
            <v>Cèt thÐp trô F=30mm d­íi n­íc</v>
          </cell>
        </row>
        <row r="477">
          <cell r="E477" t="str">
            <v>A.VËt liÖu</v>
          </cell>
        </row>
        <row r="478">
          <cell r="E478" t="str">
            <v>ThÐp trßn d=30mm</v>
          </cell>
        </row>
        <row r="479">
          <cell r="E479" t="str">
            <v>D©y thÐp</v>
          </cell>
        </row>
        <row r="480">
          <cell r="E480" t="str">
            <v>Que hµn</v>
          </cell>
        </row>
        <row r="481">
          <cell r="E481" t="str">
            <v>B.Nh©n c«ng</v>
          </cell>
        </row>
        <row r="482">
          <cell r="E482" t="str">
            <v>Nh©n c«ng bËc 4,0/7</v>
          </cell>
        </row>
        <row r="483">
          <cell r="E483" t="str">
            <v>C. M¸y</v>
          </cell>
        </row>
        <row r="484">
          <cell r="E484" t="str">
            <v>M¸y c¾t uèn cèt thÐp</v>
          </cell>
        </row>
        <row r="485">
          <cell r="E485" t="str">
            <v>CÈu 25T</v>
          </cell>
        </row>
        <row r="486">
          <cell r="E486" t="str">
            <v>M¸y hµn 23KW</v>
          </cell>
        </row>
        <row r="487">
          <cell r="E487" t="str">
            <v>Sµ lan 200T</v>
          </cell>
        </row>
        <row r="488">
          <cell r="E488" t="str">
            <v>Sµ lan 400T</v>
          </cell>
        </row>
        <row r="489">
          <cell r="E489" t="str">
            <v>Tµu kÐo 150cv</v>
          </cell>
        </row>
        <row r="490">
          <cell r="E490" t="str">
            <v>V¸n khu«n mè + trô cÇu</v>
          </cell>
        </row>
        <row r="491">
          <cell r="E491" t="str">
            <v>A.VËt liÖu</v>
          </cell>
        </row>
        <row r="492">
          <cell r="E492" t="str">
            <v>Gç v¸n</v>
          </cell>
        </row>
        <row r="493">
          <cell r="E493" t="str">
            <v>Gç chèng</v>
          </cell>
        </row>
        <row r="494">
          <cell r="E494" t="str">
            <v>§inh ®Üa</v>
          </cell>
        </row>
        <row r="495">
          <cell r="E495" t="str">
            <v>Bul«ng</v>
          </cell>
        </row>
        <row r="496">
          <cell r="E496" t="str">
            <v>§inh</v>
          </cell>
        </row>
        <row r="497">
          <cell r="E497" t="str">
            <v>VËt liÖu kh¸c</v>
          </cell>
        </row>
        <row r="498">
          <cell r="E498" t="str">
            <v>B.Nh©n c«ng</v>
          </cell>
        </row>
        <row r="499">
          <cell r="E499" t="str">
            <v>Nh©n c«ng bËc 4,0/7</v>
          </cell>
        </row>
        <row r="500">
          <cell r="E500" t="str">
            <v>C. M¸y</v>
          </cell>
        </row>
        <row r="501">
          <cell r="E501" t="str">
            <v>CÈu 25T</v>
          </cell>
        </row>
        <row r="502">
          <cell r="E502" t="str">
            <v>Sµ lan 200T</v>
          </cell>
        </row>
        <row r="503">
          <cell r="E503" t="str">
            <v>Sµ lan 400T</v>
          </cell>
        </row>
        <row r="504">
          <cell r="E504" t="str">
            <v>Tµu kÐo 150cv</v>
          </cell>
        </row>
        <row r="505">
          <cell r="E505" t="str">
            <v>V÷a XM t¹o dèc M75</v>
          </cell>
        </row>
        <row r="506">
          <cell r="E506" t="str">
            <v>A.VËt liÖu</v>
          </cell>
        </row>
        <row r="507">
          <cell r="E507" t="str">
            <v>V÷a XM M75</v>
          </cell>
        </row>
        <row r="508">
          <cell r="E508" t="str">
            <v>B.Nh©n c«ng</v>
          </cell>
        </row>
        <row r="509">
          <cell r="E509" t="str">
            <v>Nh©n c«ng bËc 3.5/7</v>
          </cell>
        </row>
        <row r="510">
          <cell r="E510" t="str">
            <v>BT b¶n dÉn vµ dÇm ®ì b¶n M250</v>
          </cell>
        </row>
        <row r="511">
          <cell r="E511" t="str">
            <v>A.VËt liÖu</v>
          </cell>
        </row>
        <row r="512">
          <cell r="E512" t="str">
            <v>V÷a BT M250 ®¸ 1x2 ®é sôt 2-4</v>
          </cell>
        </row>
        <row r="513">
          <cell r="E513" t="str">
            <v>VËt liÖu kh¸c</v>
          </cell>
        </row>
        <row r="514">
          <cell r="E514" t="str">
            <v>B.Nh©n c«ng</v>
          </cell>
        </row>
        <row r="515">
          <cell r="E515" t="str">
            <v>Nh©n c«ng bËc 3.0/7</v>
          </cell>
        </row>
        <row r="516">
          <cell r="E516" t="str">
            <v>C. M¸y</v>
          </cell>
        </row>
        <row r="517">
          <cell r="E517" t="str">
            <v>M¸y trén 250l</v>
          </cell>
        </row>
        <row r="518">
          <cell r="E518" t="str">
            <v>V¸n khu«n b¶n dÉn vµ dÇm ®ì b¶n</v>
          </cell>
        </row>
        <row r="519">
          <cell r="E519" t="str">
            <v>A.VËt liÖu</v>
          </cell>
        </row>
        <row r="520">
          <cell r="E520" t="str">
            <v>Gç v¸n</v>
          </cell>
        </row>
        <row r="521">
          <cell r="E521" t="str">
            <v>§inh</v>
          </cell>
        </row>
        <row r="522">
          <cell r="E522" t="str">
            <v>VËt liÖu kh¸c</v>
          </cell>
        </row>
        <row r="523">
          <cell r="E523" t="str">
            <v>B.Nh©n c«ng</v>
          </cell>
        </row>
        <row r="524">
          <cell r="E524" t="str">
            <v>Nh©n c«ng bËc 3.0/7</v>
          </cell>
        </row>
        <row r="525">
          <cell r="E525" t="str">
            <v>Cèt thÐp b¶n dÉn vµ dÇm ®ì b¶n d=8mm</v>
          </cell>
        </row>
        <row r="526">
          <cell r="E526" t="str">
            <v>A.VËt liÖu</v>
          </cell>
        </row>
        <row r="527">
          <cell r="E527" t="str">
            <v>ThÐp trßn d=8mm</v>
          </cell>
        </row>
        <row r="528">
          <cell r="E528" t="str">
            <v>D©y thÐp</v>
          </cell>
        </row>
        <row r="529">
          <cell r="E529" t="str">
            <v>B.Nh©n c«ng</v>
          </cell>
        </row>
        <row r="530">
          <cell r="E530" t="str">
            <v>Nh©n c«ng bËc 3.5/7</v>
          </cell>
        </row>
        <row r="531">
          <cell r="E531" t="str">
            <v>C. M¸y</v>
          </cell>
        </row>
        <row r="532">
          <cell r="E532" t="str">
            <v>M¸y c¾t uèn cèt thÐp</v>
          </cell>
        </row>
        <row r="533">
          <cell r="E533" t="str">
            <v>Cèt thÐp b¶n dÉn vµ dÇm ®ì b¶n d=10mm</v>
          </cell>
        </row>
        <row r="534">
          <cell r="E534" t="str">
            <v>A.VËt liÖu</v>
          </cell>
        </row>
        <row r="535">
          <cell r="E535" t="str">
            <v>ThÐp trßn d=10mm</v>
          </cell>
        </row>
        <row r="536">
          <cell r="E536" t="str">
            <v>D©y thÐp</v>
          </cell>
        </row>
        <row r="537">
          <cell r="E537" t="str">
            <v>B.Nh©n c«ng</v>
          </cell>
        </row>
        <row r="538">
          <cell r="E538" t="str">
            <v>Nh©n c«ng bËc 3.5/7</v>
          </cell>
        </row>
        <row r="539">
          <cell r="E539" t="str">
            <v>C. M¸y</v>
          </cell>
        </row>
        <row r="540">
          <cell r="E540" t="str">
            <v>M¸y c¾t uèn cèt thÐp</v>
          </cell>
        </row>
        <row r="541">
          <cell r="E541" t="str">
            <v>Cèt thÐp b¶n dÉn vµ dÇm ®ì b¶n d=12mm</v>
          </cell>
        </row>
        <row r="542">
          <cell r="E542" t="str">
            <v>A.VËt liÖu</v>
          </cell>
        </row>
        <row r="543">
          <cell r="E543" t="str">
            <v>ThÐp trßn d=12mm</v>
          </cell>
        </row>
        <row r="544">
          <cell r="E544" t="str">
            <v>D©y thÐp</v>
          </cell>
        </row>
        <row r="545">
          <cell r="E545" t="str">
            <v>Que hµn</v>
          </cell>
        </row>
        <row r="546">
          <cell r="E546" t="str">
            <v>B.Nh©n c«ng</v>
          </cell>
        </row>
        <row r="547">
          <cell r="E547" t="str">
            <v>Nh©n c«ng bËc 3.5/7</v>
          </cell>
        </row>
        <row r="548">
          <cell r="E548" t="str">
            <v>C. M¸y</v>
          </cell>
        </row>
        <row r="549">
          <cell r="E549" t="str">
            <v>M¸y hµn 23KW</v>
          </cell>
        </row>
        <row r="550">
          <cell r="E550" t="str">
            <v>M¸y c¾t uèn cèt thÐp</v>
          </cell>
        </row>
        <row r="551">
          <cell r="E551" t="str">
            <v>Cèt thÐp b¶n dÉn vµ dÇm ®ì b¶n d=14mm</v>
          </cell>
        </row>
        <row r="552">
          <cell r="E552" t="str">
            <v>A.VËt liÖu</v>
          </cell>
        </row>
        <row r="553">
          <cell r="E553" t="str">
            <v>ThÐp trßn d=14mm</v>
          </cell>
        </row>
        <row r="554">
          <cell r="E554" t="str">
            <v>D©y thÐp</v>
          </cell>
        </row>
        <row r="555">
          <cell r="E555" t="str">
            <v>Que hµn</v>
          </cell>
        </row>
        <row r="556">
          <cell r="E556" t="str">
            <v>B.Nh©n c«ng</v>
          </cell>
        </row>
        <row r="557">
          <cell r="E557" t="str">
            <v>Nh©n c«ng bËc 3.5/7</v>
          </cell>
        </row>
        <row r="558">
          <cell r="E558" t="str">
            <v>C. M¸y</v>
          </cell>
        </row>
        <row r="559">
          <cell r="E559" t="str">
            <v>M¸y hµn 23KW</v>
          </cell>
        </row>
        <row r="560">
          <cell r="E560" t="str">
            <v>M¸y c¾t uèn cèt thÐp</v>
          </cell>
        </row>
        <row r="561">
          <cell r="E561" t="str">
            <v>Cèt thÐp b¶n dÉn vµ dÇm ®ì b¶n d=16mm</v>
          </cell>
        </row>
        <row r="562">
          <cell r="E562" t="str">
            <v>A.VËt liÖu</v>
          </cell>
        </row>
        <row r="563">
          <cell r="E563" t="str">
            <v>ThÐp trßn d=16mm</v>
          </cell>
        </row>
        <row r="564">
          <cell r="E564" t="str">
            <v>D©y thÐp</v>
          </cell>
        </row>
        <row r="565">
          <cell r="E565" t="str">
            <v>Que hµn</v>
          </cell>
        </row>
        <row r="566">
          <cell r="E566" t="str">
            <v>B.Nh©n c«ng</v>
          </cell>
        </row>
        <row r="567">
          <cell r="E567" t="str">
            <v>Nh©n c«ng bËc 3.5/7</v>
          </cell>
        </row>
        <row r="568">
          <cell r="E568" t="str">
            <v>C. M¸y</v>
          </cell>
        </row>
        <row r="569">
          <cell r="E569" t="str">
            <v>M¸y hµn 23KW</v>
          </cell>
        </row>
        <row r="570">
          <cell r="E570" t="str">
            <v>M¸y c¾t uèn cèt thÐp</v>
          </cell>
        </row>
        <row r="571">
          <cell r="E571" t="str">
            <v>V÷a lãt mãng M100</v>
          </cell>
        </row>
        <row r="572">
          <cell r="E572" t="str">
            <v>A.VËt liÖu</v>
          </cell>
        </row>
        <row r="573">
          <cell r="E573" t="str">
            <v>V÷a XM M100</v>
          </cell>
        </row>
        <row r="574">
          <cell r="E574" t="str">
            <v>B.Nh©n c«ng</v>
          </cell>
        </row>
        <row r="575">
          <cell r="E575" t="str">
            <v>Nh©n c«ng bËc 3.0/7</v>
          </cell>
        </row>
        <row r="576">
          <cell r="E576" t="str">
            <v>C. M¸y</v>
          </cell>
        </row>
        <row r="577">
          <cell r="E577" t="str">
            <v>M¸y trén 250l</v>
          </cell>
        </row>
        <row r="578">
          <cell r="E578" t="str">
            <v>M¸y ®Çm bµn 1KW</v>
          </cell>
        </row>
        <row r="579">
          <cell r="E579" t="str">
            <v>L¾p ®Æt b¶n dÉn</v>
          </cell>
        </row>
        <row r="580">
          <cell r="E580" t="str">
            <v>B.Nh©n c«ng</v>
          </cell>
        </row>
        <row r="581">
          <cell r="E581" t="str">
            <v>Nh©n c«ng bËc 4,0/7</v>
          </cell>
        </row>
        <row r="582">
          <cell r="E582" t="str">
            <v>C. M¸y</v>
          </cell>
        </row>
        <row r="583">
          <cell r="E583" t="str">
            <v>CÈu 10T</v>
          </cell>
        </row>
        <row r="584">
          <cell r="E584" t="str">
            <v>t­êng hé lan mÒm</v>
          </cell>
        </row>
        <row r="585">
          <cell r="E585" t="str">
            <v>Gia c«ng thanh gi÷a+hai ®Çu hé lan</v>
          </cell>
        </row>
        <row r="586">
          <cell r="E586" t="str">
            <v>(KT 4140x490x3 , 700x490x3) mm</v>
          </cell>
        </row>
        <row r="587">
          <cell r="E587" t="str">
            <v>A.VËt liÖu</v>
          </cell>
        </row>
        <row r="588">
          <cell r="E588" t="str">
            <v>ThÐp tÊm</v>
          </cell>
        </row>
        <row r="589">
          <cell r="E589" t="str">
            <v>Que hµn</v>
          </cell>
        </row>
        <row r="590">
          <cell r="E590" t="str">
            <v>¤xy</v>
          </cell>
        </row>
        <row r="591">
          <cell r="E591" t="str">
            <v>§Êt ®Ìn</v>
          </cell>
        </row>
        <row r="592">
          <cell r="E592" t="str">
            <v>B.Nh©n c«ng</v>
          </cell>
        </row>
        <row r="593">
          <cell r="E593" t="str">
            <v>Nh©n c«ng bËc 3.5/7</v>
          </cell>
        </row>
        <row r="594">
          <cell r="E594" t="str">
            <v>C. M¸y</v>
          </cell>
        </row>
        <row r="595">
          <cell r="E595" t="str">
            <v>M¸y hµn 23KW</v>
          </cell>
        </row>
        <row r="596">
          <cell r="E596" t="str">
            <v>Khoan lç thÐp</v>
          </cell>
        </row>
        <row r="597">
          <cell r="E597" t="str">
            <v>B.Nh©n c«ng</v>
          </cell>
        </row>
        <row r="598">
          <cell r="E598" t="str">
            <v>Nh©n c«ng bËc 4,0/7</v>
          </cell>
        </row>
        <row r="599">
          <cell r="E599" t="str">
            <v>NC khoan 0,0169c x 2,119</v>
          </cell>
        </row>
        <row r="600">
          <cell r="E600" t="str">
            <v>NC lÊy dÊu 0,009 c (3097a/1479)</v>
          </cell>
        </row>
        <row r="601">
          <cell r="E601" t="str">
            <v>C. M¸y</v>
          </cell>
        </row>
        <row r="602">
          <cell r="E602" t="str">
            <v>M¸y khoan</v>
          </cell>
        </row>
        <row r="603">
          <cell r="E603" t="str">
            <v>S¬n chèng rØ</v>
          </cell>
        </row>
        <row r="604">
          <cell r="E604" t="str">
            <v>A.VËt liÖu</v>
          </cell>
        </row>
        <row r="605">
          <cell r="E605" t="str">
            <v>S¬n</v>
          </cell>
        </row>
        <row r="606">
          <cell r="E606" t="str">
            <v>B.Nh©n c«ng</v>
          </cell>
        </row>
        <row r="607">
          <cell r="E607" t="str">
            <v>Nh©n c«ng bËc 3.5/7</v>
          </cell>
        </row>
        <row r="608">
          <cell r="E608" t="str">
            <v>S¬n mµu 3 líp</v>
          </cell>
        </row>
        <row r="609">
          <cell r="E609" t="str">
            <v>A.VËt liÖu</v>
          </cell>
        </row>
        <row r="610">
          <cell r="E610" t="str">
            <v>S¬n</v>
          </cell>
        </row>
        <row r="611">
          <cell r="E611" t="str">
            <v>B.Nh©n c«ng</v>
          </cell>
        </row>
        <row r="612">
          <cell r="E612" t="str">
            <v>Nh©n c«ng bËc 3.5/7</v>
          </cell>
        </row>
        <row r="613">
          <cell r="E613" t="str">
            <v>Gia c«ng thÐp cét hé lan</v>
          </cell>
        </row>
        <row r="614">
          <cell r="E614" t="str">
            <v>KT 2x(150x15x15) , 2x(36x15x15) cm</v>
          </cell>
        </row>
        <row r="615">
          <cell r="E615" t="str">
            <v>A.VËt liÖu</v>
          </cell>
        </row>
        <row r="616">
          <cell r="E616" t="str">
            <v>ThÐp h×nh</v>
          </cell>
        </row>
        <row r="617">
          <cell r="E617" t="str">
            <v>Que hµn</v>
          </cell>
        </row>
        <row r="618">
          <cell r="E618" t="str">
            <v>¤xy</v>
          </cell>
        </row>
        <row r="619">
          <cell r="E619" t="str">
            <v>§Êt ®Ìn</v>
          </cell>
        </row>
        <row r="620">
          <cell r="E620" t="str">
            <v>B.Nh©n c«ng</v>
          </cell>
        </row>
        <row r="621">
          <cell r="E621" t="str">
            <v>Nh©n c«ng bËc 3.5/7</v>
          </cell>
        </row>
        <row r="622">
          <cell r="E622" t="str">
            <v>C. M¸y</v>
          </cell>
        </row>
        <row r="623">
          <cell r="E623" t="str">
            <v>M¸y hµn 23KW</v>
          </cell>
        </row>
        <row r="624">
          <cell r="E624" t="str">
            <v>Gia c«ng thÐp neo</v>
          </cell>
        </row>
        <row r="625">
          <cell r="E625" t="str">
            <v>A.VËt liÖu</v>
          </cell>
        </row>
        <row r="626">
          <cell r="E626" t="str">
            <v>ThÐp h×nh</v>
          </cell>
        </row>
        <row r="627">
          <cell r="E627" t="str">
            <v>Que hµn</v>
          </cell>
        </row>
        <row r="628">
          <cell r="E628" t="str">
            <v>¤xy</v>
          </cell>
        </row>
        <row r="629">
          <cell r="E629" t="str">
            <v>§Êt ®Ìn</v>
          </cell>
        </row>
        <row r="630">
          <cell r="E630" t="str">
            <v>B.Nh©n c«ng</v>
          </cell>
        </row>
        <row r="631">
          <cell r="E631" t="str">
            <v>Nh©n c«ng bËc 3.5/7</v>
          </cell>
        </row>
        <row r="632">
          <cell r="E632" t="str">
            <v>C. M¸y</v>
          </cell>
        </row>
        <row r="633">
          <cell r="E633" t="str">
            <v>M¸y hµn 23KW</v>
          </cell>
        </row>
        <row r="634">
          <cell r="E634" t="str">
            <v>BT mãng M150 ®¸ 4x6</v>
          </cell>
        </row>
        <row r="635">
          <cell r="E635" t="str">
            <v>A.VËt liÖu</v>
          </cell>
        </row>
        <row r="636">
          <cell r="E636" t="str">
            <v>V÷a BT M150 ®¸ 4x6</v>
          </cell>
        </row>
        <row r="637">
          <cell r="E637" t="str">
            <v>B.Nh©n c«ng</v>
          </cell>
        </row>
        <row r="638">
          <cell r="E638" t="str">
            <v>Nh©n c«ng bËc 3.0/7</v>
          </cell>
        </row>
        <row r="639">
          <cell r="E639" t="str">
            <v>C. M¸y</v>
          </cell>
        </row>
        <row r="640">
          <cell r="E640" t="str">
            <v>M¸y trén 250l</v>
          </cell>
        </row>
        <row r="641">
          <cell r="E641" t="str">
            <v>M¸y ®Çm dïi1.5KW</v>
          </cell>
        </row>
        <row r="642">
          <cell r="E642" t="str">
            <v>V¸n khu«n mãng</v>
          </cell>
        </row>
        <row r="643">
          <cell r="E643" t="str">
            <v>A.VËt liÖu</v>
          </cell>
        </row>
        <row r="644">
          <cell r="E644" t="str">
            <v>Gç v¸n</v>
          </cell>
        </row>
        <row r="645">
          <cell r="E645" t="str">
            <v>§inh</v>
          </cell>
        </row>
        <row r="646">
          <cell r="E646" t="str">
            <v>VËt liÖu kh¸c</v>
          </cell>
        </row>
        <row r="647">
          <cell r="E647" t="str">
            <v>B.Nh©n c«ng</v>
          </cell>
        </row>
        <row r="648">
          <cell r="E648" t="str">
            <v>Nh©n c«ng bËc 3.5/7</v>
          </cell>
        </row>
        <row r="649">
          <cell r="E649" t="str">
            <v>§µo ®Êt mãng hé lan</v>
          </cell>
        </row>
        <row r="650">
          <cell r="E650" t="str">
            <v>B.Nh©n c«ng</v>
          </cell>
        </row>
        <row r="651">
          <cell r="E651" t="str">
            <v>Nh©n c«ng bËc 2.7/7</v>
          </cell>
        </row>
        <row r="652">
          <cell r="E652" t="str">
            <v>§¾p ®Êt mãng ®Êt cÊp 3</v>
          </cell>
        </row>
        <row r="653">
          <cell r="E653" t="str">
            <v>B.Nh©n c«ng</v>
          </cell>
        </row>
        <row r="654">
          <cell r="E654" t="str">
            <v>Nh©n c«ng bËc 3.0/7</v>
          </cell>
        </row>
        <row r="655">
          <cell r="E655" t="str">
            <v>Ch«n cét hé lan</v>
          </cell>
        </row>
        <row r="656">
          <cell r="E656" t="str">
            <v>B.Nh©n c«ng</v>
          </cell>
        </row>
        <row r="657">
          <cell r="E657" t="str">
            <v>Nh©n c«ng bËc 4,5/7</v>
          </cell>
        </row>
        <row r="658">
          <cell r="E658" t="str">
            <v>§­êng hµn d=8mm</v>
          </cell>
        </row>
        <row r="659">
          <cell r="E659" t="str">
            <v>A.VËt liÖu</v>
          </cell>
        </row>
        <row r="660">
          <cell r="E660" t="str">
            <v>Que hµn</v>
          </cell>
        </row>
        <row r="661">
          <cell r="E661" t="str">
            <v>B.Nh©n c«ng</v>
          </cell>
        </row>
        <row r="662">
          <cell r="E662" t="str">
            <v>Nh©n c«ng bËc 4,0/7</v>
          </cell>
        </row>
        <row r="663">
          <cell r="E663" t="str">
            <v>C. M¸y</v>
          </cell>
        </row>
        <row r="664">
          <cell r="E664" t="str">
            <v>M¸y hµn 23KW</v>
          </cell>
        </row>
        <row r="665">
          <cell r="E665" t="str">
            <v>L¾p dùng t­êng hé lan</v>
          </cell>
        </row>
        <row r="666">
          <cell r="E666" t="str">
            <v>B.Nh©n c«ng</v>
          </cell>
        </row>
        <row r="667">
          <cell r="E667" t="str">
            <v>Nh©n c«ng bËc 4,5/7</v>
          </cell>
        </row>
        <row r="668">
          <cell r="E668" t="str">
            <v>Bª t«ng mÆt b»ng b·i chøa VL M100</v>
          </cell>
        </row>
        <row r="669">
          <cell r="E669" t="str">
            <v>A.VËt liÖu</v>
          </cell>
        </row>
        <row r="670">
          <cell r="E670" t="str">
            <v>V÷a BT M100 ®¸ 2x4</v>
          </cell>
        </row>
        <row r="671">
          <cell r="E671" t="str">
            <v>VËt liÖu kh¸c</v>
          </cell>
        </row>
        <row r="672">
          <cell r="E672" t="str">
            <v>B.Nh©n c«ng</v>
          </cell>
        </row>
        <row r="673">
          <cell r="E673" t="str">
            <v>Nh©n c«ng bËc 3.0/7</v>
          </cell>
        </row>
        <row r="674">
          <cell r="E674" t="str">
            <v>C. M¸y</v>
          </cell>
        </row>
        <row r="675">
          <cell r="E675" t="str">
            <v>M¸y trén 250l</v>
          </cell>
        </row>
        <row r="676">
          <cell r="E676" t="str">
            <v>M¸y ®Çm bµn 1KW</v>
          </cell>
        </row>
        <row r="677">
          <cell r="E677" t="str">
            <v xml:space="preserve">Cèng t¹m d=100cm </v>
          </cell>
        </row>
        <row r="678">
          <cell r="E678" t="str">
            <v>a. VËt liÖu</v>
          </cell>
        </row>
        <row r="679">
          <cell r="E679" t="str">
            <v>Bª t«ng èng cèng M200</v>
          </cell>
        </row>
        <row r="680">
          <cell r="E680" t="str">
            <v>V¸n khu«n ®æ BT èng cèng</v>
          </cell>
        </row>
        <row r="681">
          <cell r="E681" t="str">
            <v>ThÐp trßn</v>
          </cell>
        </row>
        <row r="682">
          <cell r="E682" t="str">
            <v>ThÐp h×nh</v>
          </cell>
        </row>
        <row r="683">
          <cell r="E683" t="str">
            <v>Que hµn</v>
          </cell>
        </row>
        <row r="684">
          <cell r="E684" t="str">
            <v>ThÐp trßn d=6mm</v>
          </cell>
        </row>
        <row r="685">
          <cell r="E685" t="str">
            <v>ThÐp trßn d=10mm</v>
          </cell>
        </row>
        <row r="686">
          <cell r="E686" t="str">
            <v>D©y thÐp</v>
          </cell>
        </row>
        <row r="687">
          <cell r="E687" t="str">
            <v>b. Nh©n c«ng</v>
          </cell>
        </row>
        <row r="688">
          <cell r="E688" t="str">
            <v>Nh©n c«ng bËc 3.5/7 (®æ bª t«ng)</v>
          </cell>
        </row>
        <row r="689">
          <cell r="E689" t="str">
            <v>Nh©n c«ng bËc 4,0/7 (LD v¸n khu«n)</v>
          </cell>
        </row>
        <row r="690">
          <cell r="E690" t="str">
            <v>Nh©n c«ng bËc 4,0/7( Gia c«ng thÐp)</v>
          </cell>
        </row>
        <row r="691">
          <cell r="E691" t="str">
            <v>c. M¸y thi c«ng</v>
          </cell>
        </row>
        <row r="692">
          <cell r="E692" t="str">
            <v>M¸y trén 250l( ®æ bª t«ng)</v>
          </cell>
        </row>
        <row r="693">
          <cell r="E693" t="str">
            <v>M¸y hµn 23KW( LD v¸n khu«n)</v>
          </cell>
        </row>
        <row r="694">
          <cell r="E694" t="str">
            <v>M¸y c¾t uèn cèt thÐp (Gia c«ng thÐp)</v>
          </cell>
        </row>
        <row r="695">
          <cell r="E695" t="str">
            <v>L¾p ®Æt èng cèng d=100</v>
          </cell>
        </row>
        <row r="696">
          <cell r="E696" t="str">
            <v>b. Nh©n c«ng</v>
          </cell>
        </row>
        <row r="697">
          <cell r="E697" t="str">
            <v>Nh©n c«ng bËc 3.0/7</v>
          </cell>
        </row>
        <row r="698">
          <cell r="E698" t="str">
            <v>c. M¸y thi c«ng</v>
          </cell>
        </row>
        <row r="699">
          <cell r="E699" t="str">
            <v>CÈu 5T</v>
          </cell>
        </row>
        <row r="700">
          <cell r="E700" t="str">
            <v>Bªt«ng bÖ ®óc + BÖ chøa M250</v>
          </cell>
        </row>
        <row r="701">
          <cell r="E701" t="str">
            <v>A.VËt liÖu</v>
          </cell>
        </row>
        <row r="702">
          <cell r="E702" t="str">
            <v>V÷a BT M250 ®¸ 4x6</v>
          </cell>
        </row>
        <row r="703">
          <cell r="E703" t="str">
            <v>Gç v¸n</v>
          </cell>
        </row>
        <row r="704">
          <cell r="E704" t="str">
            <v>§inh</v>
          </cell>
        </row>
        <row r="705">
          <cell r="E705" t="str">
            <v>§inh ®Üa</v>
          </cell>
        </row>
        <row r="706">
          <cell r="E706" t="str">
            <v>VËt liÖu kh¸c</v>
          </cell>
        </row>
        <row r="707">
          <cell r="E707" t="str">
            <v>B.Nh©n c«ng</v>
          </cell>
        </row>
        <row r="708">
          <cell r="E708" t="str">
            <v>Nh©n c«ng bËc 3.0/7</v>
          </cell>
        </row>
        <row r="709">
          <cell r="E709" t="str">
            <v>C. M¸y</v>
          </cell>
        </row>
        <row r="710">
          <cell r="E710" t="str">
            <v>M¸y trén 250l</v>
          </cell>
        </row>
        <row r="711">
          <cell r="E711" t="str">
            <v>M¸y ®Çm dïi1.5KW</v>
          </cell>
        </row>
        <row r="712">
          <cell r="E712" t="str">
            <v>R¶i th¸o v¸n sµn (LC 4 lÇn)</v>
          </cell>
        </row>
        <row r="713">
          <cell r="E713" t="str">
            <v>B.Nh©n c«ng</v>
          </cell>
        </row>
        <row r="714">
          <cell r="E714" t="str">
            <v>Nh©n c«ng bËc 3.5/7</v>
          </cell>
        </row>
        <row r="715">
          <cell r="E715" t="str">
            <v>V¸n khu«n ®æ BT bÖ ®óc dÇm</v>
          </cell>
        </row>
        <row r="716">
          <cell r="E716" t="str">
            <v>A.VËt liÖu</v>
          </cell>
        </row>
        <row r="717">
          <cell r="E717" t="str">
            <v>Gç v¸n</v>
          </cell>
        </row>
        <row r="718">
          <cell r="E718" t="str">
            <v>Gç ®µ nÑp</v>
          </cell>
        </row>
        <row r="719">
          <cell r="E719" t="str">
            <v>Gç chèng</v>
          </cell>
        </row>
        <row r="720">
          <cell r="E720" t="str">
            <v>§inh</v>
          </cell>
        </row>
        <row r="721">
          <cell r="E721" t="str">
            <v>VËt liÖu kh¸c</v>
          </cell>
        </row>
        <row r="722">
          <cell r="E722" t="str">
            <v>B.Nh©n c«ng</v>
          </cell>
        </row>
        <row r="723">
          <cell r="E723" t="str">
            <v>Nh©n c«ng bËc 3.5/7</v>
          </cell>
        </row>
        <row r="724">
          <cell r="E724" t="str">
            <v>§¸ héc xÕp chèng lón</v>
          </cell>
        </row>
        <row r="725">
          <cell r="E725" t="str">
            <v>A.VËt liÖu</v>
          </cell>
        </row>
        <row r="726">
          <cell r="E726" t="str">
            <v>§¸ héc</v>
          </cell>
        </row>
        <row r="727">
          <cell r="E727" t="str">
            <v>B.Nh©n c«ng</v>
          </cell>
        </row>
        <row r="728">
          <cell r="E728" t="str">
            <v>Nh©n c«ng bËc 3.5/7</v>
          </cell>
        </row>
        <row r="729">
          <cell r="E729" t="str">
            <v>èng nhùa d=60</v>
          </cell>
        </row>
        <row r="730">
          <cell r="E730" t="str">
            <v>A.VËt liÖu</v>
          </cell>
        </row>
        <row r="731">
          <cell r="E731" t="str">
            <v xml:space="preserve">èng nhùa </v>
          </cell>
        </row>
        <row r="732">
          <cell r="E732" t="str">
            <v>B.Nh©n c«ng</v>
          </cell>
        </row>
        <row r="733">
          <cell r="E733" t="str">
            <v>Nh©n c«ng bËc 3.0/7</v>
          </cell>
        </row>
        <row r="734">
          <cell r="E734" t="str">
            <v>G/c«ng CT bÖ ®óc F=8mm</v>
          </cell>
        </row>
        <row r="735">
          <cell r="E735" t="str">
            <v>A.VËt liÖu</v>
          </cell>
        </row>
        <row r="736">
          <cell r="E736" t="str">
            <v>ThÐp trßn d=8mm</v>
          </cell>
        </row>
        <row r="737">
          <cell r="E737" t="str">
            <v>D©y thÐp</v>
          </cell>
        </row>
        <row r="738">
          <cell r="E738" t="str">
            <v>B.Nh©n c«ng</v>
          </cell>
        </row>
        <row r="739">
          <cell r="E739" t="str">
            <v>Nh©n c«ng bËc 3.5/7</v>
          </cell>
        </row>
        <row r="740">
          <cell r="E740" t="str">
            <v>C. M¸y</v>
          </cell>
        </row>
        <row r="741">
          <cell r="E741" t="str">
            <v>M¸y c¾t uèn cèt thÐp</v>
          </cell>
        </row>
        <row r="742">
          <cell r="E742" t="str">
            <v>G/c«ng CT bÖ ®óc + bÖ chøa F=10mm</v>
          </cell>
        </row>
        <row r="743">
          <cell r="E743" t="str">
            <v>A.VËt liÖu</v>
          </cell>
        </row>
        <row r="744">
          <cell r="E744" t="str">
            <v>ThÐp trßn d=10mm</v>
          </cell>
        </row>
        <row r="745">
          <cell r="E745" t="str">
            <v>D©y thÐp</v>
          </cell>
        </row>
        <row r="746">
          <cell r="E746" t="str">
            <v>B.Nh©n c«ng</v>
          </cell>
        </row>
        <row r="747">
          <cell r="E747" t="str">
            <v>Nh©n c«ng bËc 3.5/7</v>
          </cell>
        </row>
        <row r="748">
          <cell r="E748" t="str">
            <v>C. M¸y</v>
          </cell>
        </row>
        <row r="749">
          <cell r="E749" t="str">
            <v>M¸y c¾t uèn cèt thÐp</v>
          </cell>
        </row>
        <row r="750">
          <cell r="E750" t="str">
            <v>G/c«ng CT bÖ chøa F=14mm</v>
          </cell>
        </row>
        <row r="751">
          <cell r="E751" t="str">
            <v>A.VËt liÖu</v>
          </cell>
        </row>
        <row r="752">
          <cell r="E752" t="str">
            <v>ThÐp trßn d=14mm</v>
          </cell>
        </row>
        <row r="753">
          <cell r="E753" t="str">
            <v>D©y thÐp</v>
          </cell>
        </row>
        <row r="754">
          <cell r="E754" t="str">
            <v>Que hµn</v>
          </cell>
        </row>
        <row r="755">
          <cell r="E755" t="str">
            <v>B.Nh©n c«ng</v>
          </cell>
        </row>
        <row r="756">
          <cell r="E756" t="str">
            <v>Nh©n c«ng bËc 3.5/7</v>
          </cell>
        </row>
        <row r="757">
          <cell r="E757" t="str">
            <v>C. M¸y</v>
          </cell>
        </row>
        <row r="758">
          <cell r="E758" t="str">
            <v>M¸y hµn 23KW</v>
          </cell>
        </row>
        <row r="759">
          <cell r="E759" t="str">
            <v>M¸y c¾t uèn cèt thÐp</v>
          </cell>
        </row>
        <row r="760">
          <cell r="E760" t="str">
            <v>L¸ng v÷a xim¨ng d=4cm M100</v>
          </cell>
        </row>
        <row r="761">
          <cell r="E761" t="str">
            <v>A.VËt liÖu</v>
          </cell>
        </row>
        <row r="762">
          <cell r="E762" t="str">
            <v>V÷a XM M100</v>
          </cell>
        </row>
        <row r="763">
          <cell r="E763" t="str">
            <v>B.Nh©n c«ng</v>
          </cell>
        </row>
        <row r="764">
          <cell r="E764" t="str">
            <v>Nh©n c«ng bËc 3,7/7</v>
          </cell>
        </row>
        <row r="765">
          <cell r="E765" t="str">
            <v>C. M¸y</v>
          </cell>
        </row>
        <row r="766">
          <cell r="E766" t="str">
            <v>M¸y trén v÷a 80l</v>
          </cell>
        </row>
        <row r="767">
          <cell r="E767" t="str">
            <v>Gèi cao su</v>
          </cell>
        </row>
        <row r="768">
          <cell r="E768" t="str">
            <v>A.VËt liÖu</v>
          </cell>
        </row>
        <row r="769">
          <cell r="E769" t="str">
            <v>Gèi cao su</v>
          </cell>
        </row>
        <row r="770">
          <cell r="E770" t="str">
            <v xml:space="preserve"> V©t liÖu kh¸c</v>
          </cell>
        </row>
        <row r="771">
          <cell r="E771" t="str">
            <v>B.Nh©n c«ng</v>
          </cell>
        </row>
        <row r="772">
          <cell r="E772" t="str">
            <v>Nh©n c«ng bËc 3.5/7</v>
          </cell>
        </row>
        <row r="773">
          <cell r="E773" t="str">
            <v>M¸y b¬m n­íc 75cv.</v>
          </cell>
        </row>
        <row r="774">
          <cell r="E774" t="str">
            <v>C. M¸y</v>
          </cell>
        </row>
        <row r="775">
          <cell r="E775" t="str">
            <v>M¸y b¬m n­íc 75cv</v>
          </cell>
        </row>
        <row r="776">
          <cell r="E776" t="str">
            <v>San ®Çm mÆt b»ng</v>
          </cell>
        </row>
        <row r="777">
          <cell r="E777" t="str">
            <v>C. M¸y</v>
          </cell>
        </row>
        <row r="778">
          <cell r="E778" t="str">
            <v>M¸y ®Çm 25T</v>
          </cell>
        </row>
        <row r="779">
          <cell r="E779" t="str">
            <v>M¸y ñi 110cv</v>
          </cell>
        </row>
        <row r="780">
          <cell r="E780" t="str">
            <v>BiÓn b¸o tªn cÇu</v>
          </cell>
        </row>
        <row r="781">
          <cell r="E781" t="str">
            <v>A.VËt liÖu</v>
          </cell>
        </row>
        <row r="782">
          <cell r="E782" t="str">
            <v>BiÓn b¸o</v>
          </cell>
        </row>
        <row r="783">
          <cell r="E783" t="str">
            <v>Trô biÓn b¸o</v>
          </cell>
        </row>
        <row r="784">
          <cell r="E784" t="str">
            <v>V÷a BT M150 ®¸ 4x6 (1,025x0,125)</v>
          </cell>
        </row>
        <row r="785">
          <cell r="E785" t="str">
            <v>VËt liÖu kh¸c</v>
          </cell>
        </row>
        <row r="786">
          <cell r="E786" t="str">
            <v>B.Nh©n c«ng</v>
          </cell>
        </row>
        <row r="787">
          <cell r="E787" t="str">
            <v>Nh©n c«ng bËc 4,5/7</v>
          </cell>
        </row>
        <row r="788">
          <cell r="E788" t="str">
            <v>Nh©n c«ng bËc 3.5/7</v>
          </cell>
        </row>
        <row r="789">
          <cell r="E789" t="str">
            <v>NC ch«n biÓn b¸o : 2,4 c«ng 4,5/7</v>
          </cell>
        </row>
        <row r="790">
          <cell r="E790" t="str">
            <v>NC ®æ BT mãng : 1,64c x 0,125 bËc 3,5/7</v>
          </cell>
        </row>
        <row r="791">
          <cell r="E791" t="str">
            <v>c. M¸y thi c«ng</v>
          </cell>
        </row>
        <row r="792">
          <cell r="E792" t="str">
            <v>M¸y trén 250l</v>
          </cell>
        </row>
        <row r="793">
          <cell r="E793" t="str">
            <v>M¸y ®Çm dïi1.5KW</v>
          </cell>
        </row>
        <row r="794">
          <cell r="E794" t="str">
            <v>L§ thÐp h×nh</v>
          </cell>
        </row>
        <row r="795">
          <cell r="E795" t="str">
            <v>A.VËt liÖu</v>
          </cell>
        </row>
        <row r="796">
          <cell r="E796" t="str">
            <v>ThÐp gãc</v>
          </cell>
        </row>
        <row r="797">
          <cell r="E797" t="str">
            <v>Que hµn</v>
          </cell>
        </row>
        <row r="798">
          <cell r="E798" t="str">
            <v>VËt liÖu kh¸c</v>
          </cell>
        </row>
        <row r="799">
          <cell r="E799" t="str">
            <v>B.Nh©n c«ng</v>
          </cell>
        </row>
        <row r="800">
          <cell r="E800" t="str">
            <v>Nh©n c«ng bËc 3.5/7</v>
          </cell>
        </row>
        <row r="801">
          <cell r="E801" t="str">
            <v>C. M¸y</v>
          </cell>
        </row>
        <row r="802">
          <cell r="E802" t="str">
            <v>M¸y hµn 23KW</v>
          </cell>
        </row>
        <row r="803">
          <cell r="E803" t="str">
            <v>Lµm vµ th¶ rä ®¸ d­íi n­íc</v>
          </cell>
        </row>
        <row r="804">
          <cell r="E804" t="str">
            <v>A.VËt liÖu</v>
          </cell>
        </row>
        <row r="805">
          <cell r="E805" t="str">
            <v>D©y thÐp d=3mm</v>
          </cell>
        </row>
        <row r="806">
          <cell r="E806" t="str">
            <v>§¸ héc</v>
          </cell>
        </row>
        <row r="807">
          <cell r="E807" t="str">
            <v>(§¸ héc thu håi 50% 0,8m3*0,5=0,4m3</v>
          </cell>
        </row>
        <row r="808">
          <cell r="E808" t="str">
            <v>B.Nh©n c«ng</v>
          </cell>
        </row>
        <row r="809">
          <cell r="E809" t="str">
            <v>Nh©n c«ng bËc 3.5/7</v>
          </cell>
        </row>
        <row r="810">
          <cell r="E810" t="str">
            <v>Lµm vµ th¶ rä ®¸ trªn c¹n</v>
          </cell>
        </row>
        <row r="811">
          <cell r="E811" t="str">
            <v>A.VËt liÖu</v>
          </cell>
        </row>
        <row r="812">
          <cell r="E812" t="str">
            <v>D©y thÐp d=3mm</v>
          </cell>
        </row>
        <row r="813">
          <cell r="E813" t="str">
            <v>§¸ héc</v>
          </cell>
        </row>
        <row r="814">
          <cell r="E814" t="str">
            <v>(§¸ héc thu håi 50% 1.1m3/2=0,55m3</v>
          </cell>
        </row>
        <row r="815">
          <cell r="E815" t="str">
            <v>B.Nh©n c«ng</v>
          </cell>
        </row>
        <row r="816">
          <cell r="E816" t="str">
            <v>Nh©n c«ng bËc 3.5/7</v>
          </cell>
        </row>
        <row r="817">
          <cell r="E817" t="str">
            <v>TD rä ®¸ d­íi n­íc (70%c«ngL§)</v>
          </cell>
        </row>
        <row r="818">
          <cell r="E818" t="str">
            <v>B.Nh©n c«ng</v>
          </cell>
        </row>
        <row r="819">
          <cell r="E819" t="str">
            <v>Nh©n c«ng bËc 3.5/7</v>
          </cell>
        </row>
        <row r="820">
          <cell r="E820" t="str">
            <v>(Lu©n chuyÓn 4 lÇn : 2,54c«ng/rä*4lÇn*0,7)</v>
          </cell>
        </row>
        <row r="821">
          <cell r="E821" t="str">
            <v>Th¸o dì rä ®¸ trªn c¹n ( 70% c«ng L§)</v>
          </cell>
        </row>
        <row r="822">
          <cell r="E822" t="str">
            <v>B.Nh©n c«ng</v>
          </cell>
        </row>
        <row r="823">
          <cell r="E823" t="str">
            <v>Nh©n c«ng bËc 3.5/7</v>
          </cell>
        </row>
        <row r="824">
          <cell r="E824" t="str">
            <v>(2,4c«ng/rä *2 lÇn *0,7)</v>
          </cell>
        </row>
        <row r="825">
          <cell r="E825" t="str">
            <v>L¾p ®Æt thÐp b¶n</v>
          </cell>
        </row>
        <row r="826">
          <cell r="E826" t="str">
            <v>A.VËt liÖu</v>
          </cell>
        </row>
        <row r="827">
          <cell r="E827" t="str">
            <v>ThÐp b¶n</v>
          </cell>
        </row>
        <row r="828">
          <cell r="E828" t="str">
            <v>Que hµn</v>
          </cell>
        </row>
        <row r="829">
          <cell r="E829" t="str">
            <v>VËt liÖu kh¸c</v>
          </cell>
        </row>
        <row r="830">
          <cell r="E830" t="str">
            <v>B.Nh©n c«ng</v>
          </cell>
        </row>
        <row r="831">
          <cell r="E831" t="str">
            <v>Nh©n c«ng bËc 3.5/7</v>
          </cell>
        </row>
        <row r="832">
          <cell r="E832" t="str">
            <v>C. M¸y</v>
          </cell>
        </row>
        <row r="833">
          <cell r="E833" t="str">
            <v>M¸y hµn 23KW</v>
          </cell>
        </row>
        <row r="834">
          <cell r="E834" t="str">
            <v xml:space="preserve">DÇm DUL M400 </v>
          </cell>
        </row>
        <row r="835">
          <cell r="E835" t="str">
            <v>A.VËt liÖu</v>
          </cell>
        </row>
        <row r="836">
          <cell r="E836" t="str">
            <v>V÷a BT M400 ®¸ 1x2 ®é sôt 14-17</v>
          </cell>
        </row>
        <row r="837">
          <cell r="E837" t="str">
            <v>VËt liÖu kh¸c</v>
          </cell>
        </row>
        <row r="838">
          <cell r="E838" t="str">
            <v>B.Nh©n c«ng</v>
          </cell>
        </row>
        <row r="839">
          <cell r="E839" t="str">
            <v>Nh©n c«ng bËc 4,0/7</v>
          </cell>
        </row>
        <row r="840">
          <cell r="E840" t="str">
            <v>C. M¸y</v>
          </cell>
        </row>
        <row r="841">
          <cell r="E841" t="str">
            <v>M¸y trén 250l</v>
          </cell>
        </row>
        <row r="842">
          <cell r="E842" t="str">
            <v>M¸y ®Çm dïi1.5KW</v>
          </cell>
        </row>
        <row r="843">
          <cell r="E843" t="str">
            <v>M¸y ®Çm bµn 1KW</v>
          </cell>
        </row>
        <row r="844">
          <cell r="E844" t="str">
            <v>M¸y kh¸c</v>
          </cell>
        </row>
        <row r="845">
          <cell r="E845" t="str">
            <v xml:space="preserve">BT mèi nèi  M400 </v>
          </cell>
        </row>
        <row r="846">
          <cell r="E846" t="str">
            <v>A.VËt liÖu</v>
          </cell>
        </row>
        <row r="847">
          <cell r="E847" t="str">
            <v>V÷a BT M400 ®¸ 1x2 ®é sôt 14-17</v>
          </cell>
        </row>
        <row r="848">
          <cell r="E848" t="str">
            <v>VËt liÖu kh¸c</v>
          </cell>
        </row>
        <row r="849">
          <cell r="E849" t="str">
            <v>B.Nh©n c«ng</v>
          </cell>
        </row>
        <row r="850">
          <cell r="E850" t="str">
            <v>Nh©n c«ng bËc 3.5/7</v>
          </cell>
        </row>
        <row r="851">
          <cell r="E851" t="str">
            <v>C. M¸y</v>
          </cell>
        </row>
        <row r="852">
          <cell r="E852" t="str">
            <v>M¸y trén 250l</v>
          </cell>
        </row>
        <row r="853">
          <cell r="E853" t="str">
            <v>M¸y ®Çm dïi1.5KW</v>
          </cell>
        </row>
        <row r="854">
          <cell r="E854" t="str">
            <v>M¸y kh¸c</v>
          </cell>
        </row>
        <row r="855">
          <cell r="E855" t="str">
            <v>V¸n khu«n thÐp ®óc dÇm DUL</v>
          </cell>
        </row>
        <row r="856">
          <cell r="E856" t="str">
            <v>A.VËt liÖu</v>
          </cell>
        </row>
        <row r="857">
          <cell r="E857" t="str">
            <v>ThÐp trßn</v>
          </cell>
        </row>
        <row r="858">
          <cell r="E858" t="str">
            <v>ThÐp h×nh</v>
          </cell>
        </row>
        <row r="859">
          <cell r="E859" t="str">
            <v>Que hµn</v>
          </cell>
        </row>
        <row r="860">
          <cell r="E860" t="str">
            <v>¤xy</v>
          </cell>
        </row>
        <row r="861">
          <cell r="E861" t="str">
            <v>§Êt ®Ìn</v>
          </cell>
        </row>
        <row r="862">
          <cell r="E862" t="str">
            <v>T¨ng ®¬</v>
          </cell>
        </row>
        <row r="863">
          <cell r="E863" t="str">
            <v>DÇu b«i tr¬n</v>
          </cell>
        </row>
        <row r="864">
          <cell r="E864" t="str">
            <v>Bul«ng M28x105</v>
          </cell>
        </row>
        <row r="865">
          <cell r="E865" t="str">
            <v>VËt liÖu kh¸c</v>
          </cell>
        </row>
        <row r="866">
          <cell r="E866" t="str">
            <v>B.Nh©n c«ng</v>
          </cell>
        </row>
        <row r="867">
          <cell r="E867" t="str">
            <v>Nh©n c«ng bËc 4,5/7</v>
          </cell>
        </row>
        <row r="868">
          <cell r="E868" t="str">
            <v>C. M¸y</v>
          </cell>
        </row>
        <row r="869">
          <cell r="E869" t="str">
            <v>M¸y hµn 23KW</v>
          </cell>
        </row>
        <row r="870">
          <cell r="E870" t="str">
            <v>M¸y c¾t thÐp</v>
          </cell>
        </row>
        <row r="871">
          <cell r="E871" t="str">
            <v>Têi ®iÖn 5T</v>
          </cell>
        </row>
        <row r="872">
          <cell r="E872" t="str">
            <v>CÈu 16T</v>
          </cell>
        </row>
        <row r="873">
          <cell r="E873" t="str">
            <v>M¸y kh¸c</v>
          </cell>
        </row>
        <row r="874">
          <cell r="E874" t="str">
            <v>G/c«ng CT dÇm F=6mm</v>
          </cell>
        </row>
        <row r="875">
          <cell r="E875" t="str">
            <v>A.VËt liÖu</v>
          </cell>
        </row>
        <row r="876">
          <cell r="E876" t="str">
            <v>ThÐp trßn d=6mm</v>
          </cell>
        </row>
        <row r="877">
          <cell r="E877" t="str">
            <v>D©y thÐp</v>
          </cell>
        </row>
        <row r="878">
          <cell r="E878" t="str">
            <v>Que hµn</v>
          </cell>
        </row>
        <row r="879">
          <cell r="E879" t="str">
            <v>B.Nh©n c«ng</v>
          </cell>
        </row>
        <row r="880">
          <cell r="E880" t="str">
            <v>Nh©n c«ng bËc 4,0/7</v>
          </cell>
        </row>
        <row r="881">
          <cell r="E881" t="str">
            <v>C. M¸y</v>
          </cell>
        </row>
        <row r="882">
          <cell r="E882" t="str">
            <v>M¸y hµn 23KW</v>
          </cell>
        </row>
        <row r="883">
          <cell r="E883" t="str">
            <v>M¸y c¾t uèn cèt thÐp</v>
          </cell>
        </row>
        <row r="884">
          <cell r="E884" t="str">
            <v>G/c«ng CT dÇm F=8mm</v>
          </cell>
        </row>
        <row r="885">
          <cell r="E885" t="str">
            <v>A.VËt liÖu</v>
          </cell>
        </row>
        <row r="886">
          <cell r="E886" t="str">
            <v>ThÐp trßn d=8mm</v>
          </cell>
        </row>
        <row r="887">
          <cell r="E887" t="str">
            <v>D©y thÐp</v>
          </cell>
        </row>
        <row r="888">
          <cell r="E888" t="str">
            <v>Que hµn</v>
          </cell>
        </row>
        <row r="889">
          <cell r="E889" t="str">
            <v>B.Nh©n c«ng</v>
          </cell>
        </row>
        <row r="890">
          <cell r="E890" t="str">
            <v>Nh©n c«ng bËc 4,0/7</v>
          </cell>
        </row>
        <row r="891">
          <cell r="E891" t="str">
            <v>C. M¸y</v>
          </cell>
        </row>
        <row r="892">
          <cell r="E892" t="str">
            <v>M¸y hµn 23KW</v>
          </cell>
        </row>
        <row r="893">
          <cell r="E893" t="str">
            <v>M¸y c¾t uèn cèt thÐp</v>
          </cell>
        </row>
        <row r="894">
          <cell r="E894" t="str">
            <v>G/c«ng CT dÇm F=10mm</v>
          </cell>
        </row>
        <row r="895">
          <cell r="E895" t="str">
            <v>A.VËt liÖu</v>
          </cell>
        </row>
        <row r="896">
          <cell r="E896" t="str">
            <v>ThÐp trßn d=10mm</v>
          </cell>
        </row>
        <row r="897">
          <cell r="E897" t="str">
            <v>D©y thÐp</v>
          </cell>
        </row>
        <row r="898">
          <cell r="E898" t="str">
            <v>Que hµn</v>
          </cell>
        </row>
        <row r="899">
          <cell r="E899" t="str">
            <v>B.Nh©n c«ng</v>
          </cell>
        </row>
        <row r="900">
          <cell r="E900" t="str">
            <v>Nh©n c«ng bËc 4,0/7</v>
          </cell>
        </row>
        <row r="901">
          <cell r="E901" t="str">
            <v>C. M¸y</v>
          </cell>
        </row>
        <row r="902">
          <cell r="E902" t="str">
            <v>M¸y hµn 23KW</v>
          </cell>
        </row>
        <row r="903">
          <cell r="E903" t="str">
            <v>M¸y c¾t uèn cèt thÐp</v>
          </cell>
        </row>
        <row r="904">
          <cell r="E904" t="str">
            <v>G/c«ng CT dÇm F=12mm</v>
          </cell>
        </row>
        <row r="905">
          <cell r="E905" t="str">
            <v>A.VËt liÖu</v>
          </cell>
        </row>
        <row r="906">
          <cell r="E906" t="str">
            <v>ThÐp trßn d=12mm</v>
          </cell>
        </row>
        <row r="907">
          <cell r="E907" t="str">
            <v>D©y thÐp</v>
          </cell>
        </row>
        <row r="908">
          <cell r="E908" t="str">
            <v>Que hµn</v>
          </cell>
        </row>
        <row r="909">
          <cell r="E909" t="str">
            <v>B.Nh©n c«ng</v>
          </cell>
        </row>
        <row r="910">
          <cell r="E910" t="str">
            <v>Nh©n c«ng bËc 4,0/7</v>
          </cell>
        </row>
        <row r="911">
          <cell r="E911" t="str">
            <v>C. M¸y</v>
          </cell>
        </row>
        <row r="912">
          <cell r="E912" t="str">
            <v>M¸y hµn 23KW</v>
          </cell>
        </row>
        <row r="913">
          <cell r="E913" t="str">
            <v>M¸y c¾t uèn cèt thÐp</v>
          </cell>
        </row>
        <row r="914">
          <cell r="E914" t="str">
            <v>G/c«ng CT dÇm F=14mm</v>
          </cell>
        </row>
        <row r="915">
          <cell r="E915" t="str">
            <v>A.VËt liÖu</v>
          </cell>
        </row>
        <row r="916">
          <cell r="E916" t="str">
            <v>ThÐp trßn d=14mm</v>
          </cell>
        </row>
        <row r="917">
          <cell r="E917" t="str">
            <v>D©y thÐp</v>
          </cell>
        </row>
        <row r="918">
          <cell r="E918" t="str">
            <v>Que hµn</v>
          </cell>
        </row>
        <row r="919">
          <cell r="E919" t="str">
            <v>B.Nh©n c«ng</v>
          </cell>
        </row>
        <row r="920">
          <cell r="E920" t="str">
            <v>Nh©n c«ng bËc 4,0/7</v>
          </cell>
        </row>
        <row r="921">
          <cell r="E921" t="str">
            <v>C. M¸y</v>
          </cell>
        </row>
        <row r="922">
          <cell r="E922" t="str">
            <v>M¸y hµn 23KW</v>
          </cell>
        </row>
        <row r="923">
          <cell r="E923" t="str">
            <v>M¸y c¾t uèn cèt thÐp</v>
          </cell>
        </row>
        <row r="924">
          <cell r="E924" t="str">
            <v>G/c«ng CT dÇm F=16mm</v>
          </cell>
        </row>
        <row r="925">
          <cell r="E925" t="str">
            <v>A.VËt liÖu</v>
          </cell>
        </row>
        <row r="926">
          <cell r="E926" t="str">
            <v>ThÐp trßn d=16mm</v>
          </cell>
        </row>
        <row r="927">
          <cell r="E927" t="str">
            <v>D©y thÐp</v>
          </cell>
        </row>
        <row r="928">
          <cell r="E928" t="str">
            <v>Que hµn</v>
          </cell>
        </row>
        <row r="929">
          <cell r="E929" t="str">
            <v>B.Nh©n c«ng</v>
          </cell>
        </row>
        <row r="930">
          <cell r="E930" t="str">
            <v>Nh©n c«ng bËc 4,0/7</v>
          </cell>
        </row>
        <row r="931">
          <cell r="E931" t="str">
            <v>C. M¸y</v>
          </cell>
        </row>
        <row r="932">
          <cell r="E932" t="str">
            <v>M¸y hµn 23KW</v>
          </cell>
        </row>
        <row r="933">
          <cell r="E933" t="str">
            <v>M¸y c¾t uèn cèt thÐp</v>
          </cell>
        </row>
        <row r="934">
          <cell r="E934" t="str">
            <v>G/c«ng CT dÇm F=18mm</v>
          </cell>
        </row>
        <row r="935">
          <cell r="E935" t="str">
            <v>A.VËt liÖu</v>
          </cell>
        </row>
        <row r="936">
          <cell r="E936" t="str">
            <v>ThÐp trßn d=18mm</v>
          </cell>
        </row>
        <row r="937">
          <cell r="E937" t="str">
            <v>D©y thÐp</v>
          </cell>
        </row>
        <row r="938">
          <cell r="E938" t="str">
            <v>Que hµn</v>
          </cell>
        </row>
        <row r="939">
          <cell r="E939" t="str">
            <v>B.Nh©n c«ng</v>
          </cell>
        </row>
        <row r="940">
          <cell r="E940" t="str">
            <v>Nh©n c«ng bËc 4,0/7</v>
          </cell>
        </row>
        <row r="941">
          <cell r="E941" t="str">
            <v>C. M¸y</v>
          </cell>
        </row>
        <row r="942">
          <cell r="E942" t="str">
            <v>M¸y hµn 23KW</v>
          </cell>
        </row>
        <row r="943">
          <cell r="E943" t="str">
            <v>M¸y c¾t uèn cèt thÐp</v>
          </cell>
        </row>
        <row r="944">
          <cell r="E944" t="str">
            <v>G/c«ng CT dÇm F=20mm</v>
          </cell>
        </row>
        <row r="945">
          <cell r="E945" t="str">
            <v>A.VËt liÖu</v>
          </cell>
        </row>
        <row r="946">
          <cell r="E946" t="str">
            <v>ThÐp trßn d=20mm</v>
          </cell>
        </row>
        <row r="947">
          <cell r="E947" t="str">
            <v>D©y thÐp</v>
          </cell>
        </row>
        <row r="948">
          <cell r="E948" t="str">
            <v>Que hµn</v>
          </cell>
        </row>
        <row r="949">
          <cell r="E949" t="str">
            <v>B.Nh©n c«ng</v>
          </cell>
        </row>
        <row r="950">
          <cell r="E950" t="str">
            <v>Nh©n c«ng bËc 4,0/7</v>
          </cell>
        </row>
        <row r="951">
          <cell r="E951" t="str">
            <v>C. M¸y</v>
          </cell>
        </row>
        <row r="952">
          <cell r="E952" t="str">
            <v>M¸y hµn 23KW</v>
          </cell>
        </row>
        <row r="953">
          <cell r="E953" t="str">
            <v>M¸y c¾t uèn cèt thÐp</v>
          </cell>
        </row>
        <row r="954">
          <cell r="E954" t="str">
            <v>G/c«ng CT dÇm F=25mm</v>
          </cell>
        </row>
        <row r="955">
          <cell r="E955" t="str">
            <v>A.VËt liÖu</v>
          </cell>
        </row>
        <row r="956">
          <cell r="E956" t="str">
            <v>ThÐp trßn d=25mm</v>
          </cell>
        </row>
        <row r="957">
          <cell r="E957" t="str">
            <v>D©y thÐp</v>
          </cell>
        </row>
        <row r="958">
          <cell r="E958" t="str">
            <v>Que hµn</v>
          </cell>
        </row>
        <row r="959">
          <cell r="E959" t="str">
            <v>B.Nh©n c«ng</v>
          </cell>
        </row>
        <row r="960">
          <cell r="E960" t="str">
            <v>Nh©n c«ng bËc 4,0/7</v>
          </cell>
        </row>
        <row r="961">
          <cell r="E961" t="str">
            <v>C. M¸y</v>
          </cell>
        </row>
        <row r="962">
          <cell r="E962" t="str">
            <v>M¸y hµn 23KW</v>
          </cell>
        </row>
        <row r="963">
          <cell r="E963" t="str">
            <v>M¸y c¾t uèn cèt thÐp</v>
          </cell>
        </row>
        <row r="964">
          <cell r="E964" t="str">
            <v>L¾p ®Æt èng thÐp luån c¸p DUL</v>
          </cell>
        </row>
        <row r="965">
          <cell r="E965" t="str">
            <v>A.VËt liÖu</v>
          </cell>
        </row>
        <row r="966">
          <cell r="E966" t="str">
            <v>èng thÐp luån c¸p</v>
          </cell>
        </row>
        <row r="967">
          <cell r="E967" t="str">
            <v>èng nèi</v>
          </cell>
        </row>
        <row r="968">
          <cell r="E968" t="str">
            <v>L­íi thÐp ®Þnh vÞ</v>
          </cell>
        </row>
        <row r="969">
          <cell r="E969" t="str">
            <v>D©y thÐp</v>
          </cell>
        </row>
        <row r="970">
          <cell r="E970" t="str">
            <v>L­ìi c­a c¾t</v>
          </cell>
        </row>
        <row r="971">
          <cell r="E971" t="str">
            <v>VËt liÖu kh¸c</v>
          </cell>
        </row>
        <row r="972">
          <cell r="E972" t="str">
            <v>B.Nh©n c«ng</v>
          </cell>
        </row>
        <row r="973">
          <cell r="E973" t="str">
            <v>Nh©n c«ng bËc 4,5/7</v>
          </cell>
        </row>
        <row r="974">
          <cell r="E974" t="str">
            <v>C. M¸y</v>
          </cell>
        </row>
        <row r="975">
          <cell r="E975" t="str">
            <v>M¸y c¾t èng</v>
          </cell>
        </row>
        <row r="976">
          <cell r="E976" t="str">
            <v>M¸y kh¸c</v>
          </cell>
        </row>
        <row r="977">
          <cell r="E977" t="str">
            <v>C¸p thÐp dÇm DUL kÐo sau 7tao F12,7</v>
          </cell>
        </row>
        <row r="978">
          <cell r="E978" t="str">
            <v>A.VËt liÖu</v>
          </cell>
        </row>
        <row r="979">
          <cell r="E979" t="str">
            <v>C¸p c­êng ®é cao</v>
          </cell>
        </row>
        <row r="980">
          <cell r="E980" t="str">
            <v>§¸ c¾t</v>
          </cell>
        </row>
        <row r="981">
          <cell r="E981" t="str">
            <v>VËt liÖu kh¸c</v>
          </cell>
        </row>
        <row r="982">
          <cell r="E982" t="str">
            <v>B.Nh©n c«ng</v>
          </cell>
        </row>
        <row r="983">
          <cell r="E983" t="str">
            <v>Nh©n c«ng bËc 4,5/7</v>
          </cell>
        </row>
        <row r="984">
          <cell r="E984" t="str">
            <v>C. M¸y</v>
          </cell>
        </row>
        <row r="985">
          <cell r="E985" t="str">
            <v>CÈu 25T</v>
          </cell>
        </row>
        <row r="986">
          <cell r="E986" t="str">
            <v>Têi ®iÖn 5T</v>
          </cell>
        </row>
        <row r="987">
          <cell r="E987" t="str">
            <v>M¸y c¾t c¸p</v>
          </cell>
        </row>
        <row r="988">
          <cell r="E988" t="str">
            <v>M¸y luån c¸p</v>
          </cell>
        </row>
        <row r="989">
          <cell r="E989" t="str">
            <v>M¸y b¬m n­íc 20cv</v>
          </cell>
        </row>
        <row r="990">
          <cell r="E990" t="str">
            <v>M¸y nÐn khÝ 10m3/h</v>
          </cell>
        </row>
        <row r="991">
          <cell r="E991" t="str">
            <v>KÝch 250T</v>
          </cell>
        </row>
        <row r="992">
          <cell r="E992" t="str">
            <v>KÝch 500T</v>
          </cell>
        </row>
        <row r="993">
          <cell r="E993" t="str">
            <v>M¸y kh¸c</v>
          </cell>
        </row>
        <row r="994">
          <cell r="E994" t="str">
            <v>B¬m v÷a XM trong èng luån c¸p</v>
          </cell>
        </row>
        <row r="995">
          <cell r="E995" t="str">
            <v>A.VËt liÖu</v>
          </cell>
        </row>
        <row r="996">
          <cell r="E996" t="str">
            <v>Xi m¨ng PC40</v>
          </cell>
        </row>
        <row r="997">
          <cell r="E997" t="str">
            <v>Phô gia</v>
          </cell>
        </row>
        <row r="998">
          <cell r="E998" t="str">
            <v>VËt liÖu kh¸c</v>
          </cell>
        </row>
        <row r="999">
          <cell r="E999" t="str">
            <v>B.Nh©n c«ng</v>
          </cell>
        </row>
        <row r="1000">
          <cell r="E1000" t="str">
            <v>Nh©n c«ng bËc 4,0/7</v>
          </cell>
        </row>
        <row r="1001">
          <cell r="E1001" t="str">
            <v>C. M¸y</v>
          </cell>
        </row>
        <row r="1002">
          <cell r="E1002" t="str">
            <v>M¸y trén v÷a 80l</v>
          </cell>
        </row>
        <row r="1003">
          <cell r="E1003" t="str">
            <v>M¸y nÐn khÝ 10m3/h</v>
          </cell>
        </row>
        <row r="1004">
          <cell r="E1004" t="str">
            <v>B¬m v÷a XM</v>
          </cell>
        </row>
        <row r="1005">
          <cell r="E1005" t="str">
            <v>M¸y b¬m n­íc 20cv</v>
          </cell>
        </row>
        <row r="1006">
          <cell r="E1006" t="str">
            <v>M¸y kh¸c</v>
          </cell>
        </row>
        <row r="1007">
          <cell r="E1007" t="str">
            <v>L¾p ®Æt neo OVM 13-7</v>
          </cell>
        </row>
        <row r="1008">
          <cell r="E1008" t="str">
            <v>A.VËt liÖu</v>
          </cell>
        </row>
        <row r="1009">
          <cell r="E1009" t="str">
            <v xml:space="preserve">Neo </v>
          </cell>
        </row>
        <row r="1010">
          <cell r="E1010" t="str">
            <v>B.Nh©n c«ng</v>
          </cell>
        </row>
        <row r="1011">
          <cell r="E1011" t="str">
            <v>Nh©n c«ng bËc 3.5/7</v>
          </cell>
        </row>
        <row r="1012">
          <cell r="E1012" t="str">
            <v>L¾p dùng vµ th¸o dì khung bailey TC trô</v>
          </cell>
        </row>
        <row r="1013">
          <cell r="E1013" t="str">
            <v>B.Nh©n c«ng</v>
          </cell>
        </row>
        <row r="1014">
          <cell r="E1014" t="str">
            <v>Nh©n c«ng bËc 4,0/7</v>
          </cell>
        </row>
        <row r="1015">
          <cell r="E1015" t="str">
            <v>C. M¸y</v>
          </cell>
        </row>
        <row r="1016">
          <cell r="E1016" t="str">
            <v>CÈu 16T</v>
          </cell>
        </row>
        <row r="1017">
          <cell r="E1017" t="str">
            <v>CÈu 25T</v>
          </cell>
        </row>
        <row r="1018">
          <cell r="E1018" t="str">
            <v>Sµ lan 200T</v>
          </cell>
        </row>
        <row r="1019">
          <cell r="E1019" t="str">
            <v>Sµ lan 400T</v>
          </cell>
        </row>
        <row r="1020">
          <cell r="E1020" t="str">
            <v>Tµu kÐo 150cv</v>
          </cell>
        </row>
        <row r="1021">
          <cell r="E1021" t="str">
            <v>LD vµ TD khung bailey TC mè (LC2 lÇn)</v>
          </cell>
        </row>
        <row r="1022">
          <cell r="E1022" t="str">
            <v>B.Nh©n c«ng</v>
          </cell>
        </row>
        <row r="1023">
          <cell r="E1023" t="str">
            <v>Nh©n c«ng bËc 4,0/7</v>
          </cell>
        </row>
        <row r="1024">
          <cell r="E1024" t="str">
            <v>C. M¸y</v>
          </cell>
        </row>
        <row r="1025">
          <cell r="E1025" t="str">
            <v>CÈu 16T</v>
          </cell>
        </row>
        <row r="1026">
          <cell r="E1026" t="str">
            <v xml:space="preserve">SX hÖ khung dµn gi¸o thi c«ng </v>
          </cell>
        </row>
        <row r="1027">
          <cell r="E1027" t="str">
            <v>A.VËt liÖu</v>
          </cell>
        </row>
        <row r="1028">
          <cell r="E1028" t="str">
            <v>ThÐp b¶n</v>
          </cell>
        </row>
        <row r="1029">
          <cell r="E1029" t="str">
            <v>ThÐp h×nh</v>
          </cell>
        </row>
        <row r="1030">
          <cell r="E1030" t="str">
            <v>Que hµn</v>
          </cell>
        </row>
        <row r="1031">
          <cell r="E1031" t="str">
            <v>¤xy</v>
          </cell>
        </row>
        <row r="1032">
          <cell r="E1032" t="str">
            <v>§Êt ®Ìn</v>
          </cell>
        </row>
        <row r="1033">
          <cell r="E1033" t="str">
            <v>B.Nh©n c«ng</v>
          </cell>
        </row>
        <row r="1034">
          <cell r="E1034" t="str">
            <v>Nh©n c«ng bËc 4,5/7</v>
          </cell>
        </row>
        <row r="1035">
          <cell r="E1035" t="str">
            <v>C. M¸y</v>
          </cell>
        </row>
        <row r="1036">
          <cell r="E1036" t="str">
            <v>M¸y hµn 23KW</v>
          </cell>
        </row>
        <row r="1037">
          <cell r="E1037" t="str">
            <v>M¸y c¾t thÐp</v>
          </cell>
        </row>
        <row r="1038">
          <cell r="E1038" t="str">
            <v>CÈu 10T</v>
          </cell>
        </row>
        <row r="1039">
          <cell r="E1039" t="str">
            <v>LD vµ th¸o dì hÖ khung dµn gi¸o TC trô</v>
          </cell>
        </row>
        <row r="1040">
          <cell r="E1040" t="str">
            <v>A.VËt liÖu</v>
          </cell>
        </row>
        <row r="1041">
          <cell r="E1041" t="str">
            <v>Que hµn</v>
          </cell>
        </row>
        <row r="1042">
          <cell r="E1042" t="str">
            <v>Bul«ng M20</v>
          </cell>
        </row>
        <row r="1043">
          <cell r="E1043" t="str">
            <v>VËt liÖu kh¸c</v>
          </cell>
        </row>
        <row r="1044">
          <cell r="E1044" t="str">
            <v>B.Nh©n c«ng</v>
          </cell>
        </row>
        <row r="1045">
          <cell r="E1045" t="str">
            <v>Nh©n c«ng bËc 4,0/7</v>
          </cell>
        </row>
        <row r="1046">
          <cell r="E1046" t="str">
            <v>C. M¸y</v>
          </cell>
        </row>
        <row r="1047">
          <cell r="E1047" t="str">
            <v>M¸y hµn 23KW</v>
          </cell>
        </row>
        <row r="1048">
          <cell r="E1048" t="str">
            <v>CÈu 25T</v>
          </cell>
        </row>
        <row r="1049">
          <cell r="E1049" t="str">
            <v>Sµ lan 200T</v>
          </cell>
        </row>
        <row r="1050">
          <cell r="E1050" t="str">
            <v>Sµ lan 400T</v>
          </cell>
        </row>
        <row r="1051">
          <cell r="E1051" t="str">
            <v>Tµu kÐo 150cv</v>
          </cell>
        </row>
        <row r="1052">
          <cell r="E1052" t="str">
            <v>CÈu 16T</v>
          </cell>
        </row>
        <row r="1053">
          <cell r="E1053" t="str">
            <v>LD vµ TD hÖ khung dµn gi¸o TC mè (LC2lÇn)</v>
          </cell>
        </row>
        <row r="1054">
          <cell r="E1054" t="str">
            <v>A.VËt liÖu</v>
          </cell>
        </row>
        <row r="1055">
          <cell r="E1055" t="str">
            <v>Que hµn</v>
          </cell>
        </row>
        <row r="1056">
          <cell r="E1056" t="str">
            <v>Bul«ng M20</v>
          </cell>
        </row>
        <row r="1057">
          <cell r="E1057" t="str">
            <v>VËt liÖu kh¸c</v>
          </cell>
        </row>
        <row r="1058">
          <cell r="E1058" t="str">
            <v>B.Nh©n c«ng</v>
          </cell>
        </row>
        <row r="1059">
          <cell r="E1059" t="str">
            <v>Nh©n c«ng bËc 4,0/7</v>
          </cell>
        </row>
        <row r="1060">
          <cell r="E1060" t="str">
            <v>C. M¸y</v>
          </cell>
        </row>
        <row r="1061">
          <cell r="E1061" t="str">
            <v>M¸y hµn 23KW</v>
          </cell>
        </row>
        <row r="1062">
          <cell r="E1062" t="str">
            <v>CÈu 25T</v>
          </cell>
        </row>
        <row r="1063">
          <cell r="E1063" t="str">
            <v>Gia c«ng, l¾p r¾p gç thi 
c«ng trô (LC4lÇn)</v>
          </cell>
        </row>
        <row r="1064">
          <cell r="E1064" t="str">
            <v>A.VËt liÖu</v>
          </cell>
        </row>
        <row r="1065">
          <cell r="E1065" t="str">
            <v>Gç v¸n</v>
          </cell>
        </row>
        <row r="1066">
          <cell r="E1066" t="str">
            <v>Bul«ng</v>
          </cell>
        </row>
        <row r="1067">
          <cell r="E1067" t="str">
            <v>B.Nh©n c«ng</v>
          </cell>
        </row>
        <row r="1068">
          <cell r="E1068" t="str">
            <v>Nh©n c«ng bËc 3.5/7</v>
          </cell>
        </row>
        <row r="1069">
          <cell r="E1069" t="str">
            <v>C. M¸y</v>
          </cell>
        </row>
        <row r="1070">
          <cell r="E1070" t="str">
            <v>CÈu 6T</v>
          </cell>
        </row>
        <row r="1071">
          <cell r="E1071" t="str">
            <v>Sµ lan 200T</v>
          </cell>
        </row>
        <row r="1072">
          <cell r="E1072" t="str">
            <v>Sµ lan 400T</v>
          </cell>
        </row>
        <row r="1073">
          <cell r="E1073" t="str">
            <v>Tµu kÐo 150cv</v>
          </cell>
        </row>
        <row r="1074">
          <cell r="E1074" t="str">
            <v>Gia c«ng, l¾p r¾p gç thi 
c«ng mè (LC2lÇn)</v>
          </cell>
        </row>
        <row r="1075">
          <cell r="E1075" t="str">
            <v>A.VËt liÖu</v>
          </cell>
        </row>
        <row r="1076">
          <cell r="E1076" t="str">
            <v>Gç v¸n</v>
          </cell>
        </row>
        <row r="1077">
          <cell r="E1077" t="str">
            <v>B.Nh©n c«ng</v>
          </cell>
        </row>
        <row r="1078">
          <cell r="E1078" t="str">
            <v>Nh©n c«ng bËc 3.5/7</v>
          </cell>
        </row>
        <row r="1079">
          <cell r="E1079" t="str">
            <v>Di chuyÓn toµn bé thiÕt bÞ 
ra trô vµ vµo</v>
          </cell>
        </row>
        <row r="1080">
          <cell r="E1080" t="str">
            <v>B.Nh©n c«ng</v>
          </cell>
        </row>
        <row r="1081">
          <cell r="E1081" t="str">
            <v>Nh©n c«ng bËc 4,0/7</v>
          </cell>
        </row>
        <row r="1082">
          <cell r="E1082" t="str">
            <v>C. M¸y</v>
          </cell>
        </row>
        <row r="1083">
          <cell r="E1083" t="str">
            <v>CÈu 25T</v>
          </cell>
        </row>
        <row r="1084">
          <cell r="E1084" t="str">
            <v>Sµ lan 200T</v>
          </cell>
        </row>
        <row r="1085">
          <cell r="E1085" t="str">
            <v>Sµ lan 400T</v>
          </cell>
        </row>
        <row r="1086">
          <cell r="E1086" t="str">
            <v>Tµu kÐo 150cv</v>
          </cell>
        </row>
        <row r="1087">
          <cell r="E1087" t="str">
            <v>CÈu 16T</v>
          </cell>
        </row>
        <row r="1088">
          <cell r="E1088" t="str">
            <v>§­êng hµn d=8mm</v>
          </cell>
        </row>
        <row r="1089">
          <cell r="E1089" t="str">
            <v>A.VËt liÖu</v>
          </cell>
        </row>
        <row r="1090">
          <cell r="E1090" t="str">
            <v>Que hµn</v>
          </cell>
        </row>
        <row r="1091">
          <cell r="E1091" t="str">
            <v>B.Nh©n c«ng</v>
          </cell>
        </row>
        <row r="1092">
          <cell r="E1092" t="str">
            <v>Nh©n c«ng bËc 4,0/7</v>
          </cell>
        </row>
        <row r="1093">
          <cell r="E1093" t="str">
            <v>C. M¸y</v>
          </cell>
        </row>
        <row r="1094">
          <cell r="E1094" t="str">
            <v>M¸y hµn 23KW</v>
          </cell>
        </row>
        <row r="1095">
          <cell r="E1095" t="str">
            <v xml:space="preserve">§­êng c¾t thÐp b¶n </v>
          </cell>
        </row>
        <row r="1096">
          <cell r="E1096" t="str">
            <v>A.VËt liÖu</v>
          </cell>
        </row>
        <row r="1097">
          <cell r="E1097" t="str">
            <v>¤xy</v>
          </cell>
        </row>
        <row r="1098">
          <cell r="E1098" t="str">
            <v>Axªtylen</v>
          </cell>
        </row>
        <row r="1099">
          <cell r="E1099" t="str">
            <v>B.Nh©n c«ng</v>
          </cell>
        </row>
        <row r="1100">
          <cell r="E1100" t="str">
            <v>Nh©n c«ng bËc 4,0/7</v>
          </cell>
        </row>
        <row r="1101">
          <cell r="E1101" t="str">
            <v>LÊy dÊu :0,01c</v>
          </cell>
        </row>
        <row r="1102">
          <cell r="E1102" t="str">
            <v>C¾t thÐp : 0,023c</v>
          </cell>
        </row>
        <row r="1103">
          <cell r="E1103" t="str">
            <v>TÈy bavia : 0,0519c</v>
          </cell>
        </row>
        <row r="1104">
          <cell r="E1104" t="str">
            <v>C. M¸y</v>
          </cell>
        </row>
        <row r="1105">
          <cell r="E1105" t="str">
            <v>M¸y nÐn khÝ 10m3/h</v>
          </cell>
        </row>
        <row r="1106">
          <cell r="E1106" t="str">
            <v>SX lan can tay vÞn</v>
          </cell>
        </row>
        <row r="1107">
          <cell r="E1107" t="str">
            <v>A.VËt liÖu</v>
          </cell>
        </row>
        <row r="1108">
          <cell r="E1108" t="str">
            <v>ThÐp b¶n</v>
          </cell>
        </row>
        <row r="1109">
          <cell r="E1109" t="str">
            <v>Que hµn</v>
          </cell>
        </row>
        <row r="1110">
          <cell r="E1110" t="str">
            <v>¤xy</v>
          </cell>
        </row>
        <row r="1111">
          <cell r="E1111" t="str">
            <v>§Êt ®Ìn</v>
          </cell>
        </row>
        <row r="1112">
          <cell r="E1112" t="str">
            <v>B.Nh©n c«ng</v>
          </cell>
        </row>
        <row r="1113">
          <cell r="E1113" t="str">
            <v>Nh©n c«ng bËc 3.5/7</v>
          </cell>
        </row>
        <row r="1114">
          <cell r="E1114" t="str">
            <v>C. M¸y</v>
          </cell>
        </row>
        <row r="1115">
          <cell r="E1115" t="str">
            <v>M¸y hµn 23KW</v>
          </cell>
        </row>
        <row r="1116">
          <cell r="E1116" t="str">
            <v>L¾p dùng lan can tay vÞn</v>
          </cell>
        </row>
        <row r="1117">
          <cell r="E1117" t="str">
            <v>A.VËt liÖu</v>
          </cell>
        </row>
        <row r="1118">
          <cell r="E1118" t="str">
            <v>Que hµn</v>
          </cell>
        </row>
        <row r="1119">
          <cell r="E1119" t="str">
            <v>B.Nh©n c«ng</v>
          </cell>
        </row>
        <row r="1120">
          <cell r="E1120" t="str">
            <v>Nh©n c«ng bËc 3.5/7</v>
          </cell>
        </row>
        <row r="1121">
          <cell r="E1121" t="str">
            <v>C. M¸y</v>
          </cell>
        </row>
        <row r="1122">
          <cell r="E1122" t="str">
            <v>M¸y hµn 23KW</v>
          </cell>
        </row>
        <row r="1123">
          <cell r="E1123" t="str">
            <v>QuÐt v«i gê ch¾n</v>
          </cell>
        </row>
        <row r="1124">
          <cell r="E1124" t="str">
            <v>A.VËt liÖu</v>
          </cell>
        </row>
        <row r="1125">
          <cell r="E1125" t="str">
            <v>V«i côc</v>
          </cell>
        </row>
        <row r="1126">
          <cell r="E1126" t="str">
            <v>VËt liÖu kh¸c</v>
          </cell>
        </row>
        <row r="1127">
          <cell r="E1127" t="str">
            <v>B.Nh©n c«ng</v>
          </cell>
        </row>
        <row r="1128">
          <cell r="E1128" t="str">
            <v>Nh©n c«ng bËc 3.5/7</v>
          </cell>
        </row>
        <row r="1129">
          <cell r="E1129" t="str">
            <v>S¬n ph©n tuyÕn</v>
          </cell>
        </row>
        <row r="1130">
          <cell r="E1130" t="str">
            <v>A.VËt liÖu</v>
          </cell>
        </row>
        <row r="1131">
          <cell r="E1131" t="str">
            <v>S¬n</v>
          </cell>
        </row>
        <row r="1132">
          <cell r="E1132" t="str">
            <v>VËt liÖu kh¸c</v>
          </cell>
        </row>
        <row r="1133">
          <cell r="E1133" t="str">
            <v>B.Nh©n c«ng</v>
          </cell>
        </row>
        <row r="1134">
          <cell r="E1134" t="str">
            <v>Nh©n c«ng bËc 4,0/7</v>
          </cell>
        </row>
        <row r="1135">
          <cell r="E1135" t="str">
            <v>Ch¶i rØ</v>
          </cell>
        </row>
        <row r="1136">
          <cell r="E1136" t="str">
            <v>B.Nh©n c«ng</v>
          </cell>
        </row>
        <row r="1137">
          <cell r="E1137" t="str">
            <v>Nh©n c«ng bËc 4,0/7</v>
          </cell>
        </row>
        <row r="1138">
          <cell r="E1138" t="str">
            <v>S¬n ph¶n quang</v>
          </cell>
        </row>
        <row r="1139">
          <cell r="E1139" t="str">
            <v>A.VËt liÖu</v>
          </cell>
        </row>
        <row r="1140">
          <cell r="E1140" t="str">
            <v>S¬n ph¶n quang</v>
          </cell>
        </row>
        <row r="1141">
          <cell r="E1141" t="str">
            <v>VËt liÖu kh¸c</v>
          </cell>
        </row>
        <row r="1142">
          <cell r="E1142" t="str">
            <v>B.Nh©n c«ng</v>
          </cell>
        </row>
        <row r="1143">
          <cell r="E1143" t="str">
            <v>Nh©n c«ng bËc 4,0/7</v>
          </cell>
        </row>
        <row r="1144">
          <cell r="E1144" t="str">
            <v>S¬n phñ.</v>
          </cell>
        </row>
        <row r="1145">
          <cell r="E1145" t="str">
            <v>A.VËt liÖu</v>
          </cell>
        </row>
        <row r="1146">
          <cell r="E1146" t="str">
            <v>S¬n phñ</v>
          </cell>
        </row>
        <row r="1147">
          <cell r="E1147" t="str">
            <v>X¨ng</v>
          </cell>
        </row>
        <row r="1148">
          <cell r="E1148" t="str">
            <v>VËt liÖu kh¸c</v>
          </cell>
        </row>
        <row r="1149">
          <cell r="E1149" t="str">
            <v>B.Nh©n c«ng</v>
          </cell>
        </row>
        <row r="1150">
          <cell r="E1150" t="str">
            <v>Nh©n c«ng bËc 4,0/7</v>
          </cell>
        </row>
        <row r="1151">
          <cell r="E1151" t="str">
            <v>S¬n chèng rØ</v>
          </cell>
        </row>
        <row r="1152">
          <cell r="E1152" t="str">
            <v>A.VËt liÖu</v>
          </cell>
        </row>
        <row r="1153">
          <cell r="E1153" t="str">
            <v>S¬n chèng rØ</v>
          </cell>
        </row>
        <row r="1154">
          <cell r="E1154" t="str">
            <v>X¨ng</v>
          </cell>
        </row>
        <row r="1155">
          <cell r="E1155" t="str">
            <v>VËt liÖu kh¸c</v>
          </cell>
        </row>
        <row r="1156">
          <cell r="E1156" t="str">
            <v>B.Nh©n c«ng</v>
          </cell>
        </row>
        <row r="1157">
          <cell r="E1157" t="str">
            <v>Nh©n c«ng bËc 4,0/7</v>
          </cell>
        </row>
        <row r="1158">
          <cell r="E1158" t="str">
            <v>L¾p dùng cÊu kiÖn thÐp</v>
          </cell>
        </row>
        <row r="1159">
          <cell r="E1159" t="str">
            <v>A.VËt liÖu</v>
          </cell>
        </row>
        <row r="1160">
          <cell r="E1160" t="str">
            <v>Bul«ng M20</v>
          </cell>
        </row>
        <row r="1161">
          <cell r="E1161" t="str">
            <v>Que hµn</v>
          </cell>
        </row>
        <row r="1162">
          <cell r="E1162" t="str">
            <v>VËt liÖu kh¸c</v>
          </cell>
        </row>
        <row r="1163">
          <cell r="E1163" t="str">
            <v>B.Nh©n c«ng</v>
          </cell>
        </row>
        <row r="1164">
          <cell r="E1164" t="str">
            <v>Nh©n c«ng bËc 4,0/7</v>
          </cell>
        </row>
        <row r="1165">
          <cell r="E1165" t="str">
            <v>C. M¸y</v>
          </cell>
        </row>
        <row r="1166">
          <cell r="E1166" t="str">
            <v>M¸y hµn 23KW</v>
          </cell>
        </row>
        <row r="1167">
          <cell r="E1167" t="str">
            <v>Bèc hµng lªn xuèng + vc tõ §N ®Õn CT L=219Km</v>
          </cell>
        </row>
        <row r="1168">
          <cell r="E1168" t="str">
            <v>B.Nh©n c«ng</v>
          </cell>
        </row>
        <row r="1169">
          <cell r="E1169" t="str">
            <v>Nh©n c«ng bËc 3.5/7</v>
          </cell>
        </row>
        <row r="1170">
          <cell r="E1170" t="str">
            <v>C. M¸y</v>
          </cell>
        </row>
        <row r="1171">
          <cell r="E1171" t="str">
            <v>CÈu 16T</v>
          </cell>
        </row>
        <row r="1172">
          <cell r="E1172" t="str">
            <v>VC hµng tõ §N-Ctr×nh (L=219Km)</v>
          </cell>
        </row>
        <row r="1173">
          <cell r="E1173" t="str">
            <v>D/C dÇm cÇu tõ bÖ ®óc ®Õn bÖ chøa</v>
          </cell>
        </row>
        <row r="1174">
          <cell r="E1174" t="str">
            <v>B.Nh©n c«ng</v>
          </cell>
        </row>
        <row r="1175">
          <cell r="E1175" t="str">
            <v>Nh©n c«ng bËc 4,0/7</v>
          </cell>
        </row>
        <row r="1176">
          <cell r="E1176" t="str">
            <v>C. M¸y</v>
          </cell>
        </row>
        <row r="1177">
          <cell r="E1177" t="str">
            <v>Xe goßng</v>
          </cell>
        </row>
        <row r="1178">
          <cell r="E1178" t="str">
            <v>Têi ®iÖn 5T</v>
          </cell>
        </row>
        <row r="1179">
          <cell r="E1179" t="str">
            <v>Sµng dÇm + D/C dÇm cÇu tõ b·i ®Õn vÞ trÝ lao</v>
          </cell>
        </row>
        <row r="1180">
          <cell r="E1180" t="str">
            <v>B.Nh©n c«ng</v>
          </cell>
        </row>
        <row r="1181">
          <cell r="E1181" t="str">
            <v>Nh©n c«ng bËc 4,0/7</v>
          </cell>
        </row>
        <row r="1182">
          <cell r="E1182" t="str">
            <v>C. M¸y</v>
          </cell>
        </row>
        <row r="1183">
          <cell r="E1183" t="str">
            <v>Xe goßng</v>
          </cell>
        </row>
        <row r="1184">
          <cell r="E1184" t="str">
            <v>Têi ®iÖn 5T</v>
          </cell>
        </row>
        <row r="1185">
          <cell r="E1185" t="str">
            <v>Lao kÐo dÇm BT DUL L=33m</v>
          </cell>
        </row>
        <row r="1186">
          <cell r="E1186" t="str">
            <v>A.VËt liÖu</v>
          </cell>
        </row>
        <row r="1187">
          <cell r="E1187" t="str">
            <v>ThÐp h×nh</v>
          </cell>
        </row>
        <row r="1188">
          <cell r="E1188" t="str">
            <v>Tµ vÑt gç</v>
          </cell>
        </row>
        <row r="1189">
          <cell r="E1189" t="str">
            <v>§inh ®­êng</v>
          </cell>
        </row>
        <row r="1190">
          <cell r="E1190" t="str">
            <v>VËt liÖu kh¸c</v>
          </cell>
        </row>
        <row r="1191">
          <cell r="E1191" t="str">
            <v>B.Nh©n c«ng</v>
          </cell>
        </row>
        <row r="1192">
          <cell r="E1192" t="str">
            <v>Nh©n c«ng bËc 4,0/7</v>
          </cell>
        </row>
        <row r="1193">
          <cell r="E1193" t="str">
            <v>C. M¸y</v>
          </cell>
        </row>
        <row r="1194">
          <cell r="E1194" t="str">
            <v>Xe lao dÇm</v>
          </cell>
        </row>
        <row r="1195">
          <cell r="E1195" t="str">
            <v>Têi ®iÖn 5T</v>
          </cell>
        </row>
        <row r="1196">
          <cell r="E1196" t="str">
            <v>M¸y kh¸c</v>
          </cell>
        </row>
        <row r="1197">
          <cell r="E1197" t="str">
            <v>L¾p dùng vµ th¸o dì ®µ gi¸o (2 l­ît)</v>
          </cell>
        </row>
        <row r="1198">
          <cell r="E1198" t="str">
            <v>A.VËt liÖu</v>
          </cell>
        </row>
        <row r="1199">
          <cell r="E1199" t="str">
            <v>Bul«ng</v>
          </cell>
        </row>
        <row r="1200">
          <cell r="E1200" t="str">
            <v>Que hµn</v>
          </cell>
        </row>
        <row r="1201">
          <cell r="E1201" t="str">
            <v>VËt liÖu kh¸c</v>
          </cell>
        </row>
        <row r="1202">
          <cell r="E1202" t="str">
            <v>B.Nh©n c«ng</v>
          </cell>
        </row>
        <row r="1203">
          <cell r="E1203" t="str">
            <v>Nh©n c«ng bËc 4,5/7</v>
          </cell>
        </row>
        <row r="1204">
          <cell r="E1204" t="str">
            <v>C. M¸y</v>
          </cell>
        </row>
        <row r="1205">
          <cell r="E1205" t="str">
            <v>CÈu 16T</v>
          </cell>
        </row>
        <row r="1206">
          <cell r="E1206" t="str">
            <v>M¸y hµn 23KW</v>
          </cell>
        </row>
        <row r="1207">
          <cell r="E1207" t="str">
            <v>CÈu dÇm tõ bÖ ®óc xuèng ®. tr­ît</v>
          </cell>
        </row>
        <row r="1208">
          <cell r="E1208" t="str">
            <v>A.VËt liÖu</v>
          </cell>
        </row>
        <row r="1209">
          <cell r="E1209" t="str">
            <v>Gç kª</v>
          </cell>
        </row>
        <row r="1210">
          <cell r="E1210" t="str">
            <v>VËt liÖu kh¸c</v>
          </cell>
        </row>
        <row r="1211">
          <cell r="E1211" t="str">
            <v>B.Nh©n c«ng</v>
          </cell>
        </row>
        <row r="1212">
          <cell r="E1212" t="str">
            <v>Nh©n c«ng bËc 5,0/7</v>
          </cell>
        </row>
        <row r="1213">
          <cell r="E1213" t="str">
            <v>C. M¸y</v>
          </cell>
        </row>
        <row r="1214">
          <cell r="E1214" t="str">
            <v>CÈu ch¹y trªn ray</v>
          </cell>
        </row>
        <row r="1215">
          <cell r="E1215" t="str">
            <v>N©ng h¹ dÇm cÇu L=33m</v>
          </cell>
        </row>
        <row r="1216">
          <cell r="E1216" t="str">
            <v>A.VËt liÖu</v>
          </cell>
        </row>
        <row r="1217">
          <cell r="E1217" t="str">
            <v>Gç kª</v>
          </cell>
        </row>
        <row r="1218">
          <cell r="E1218" t="str">
            <v>§inh ®Üa</v>
          </cell>
        </row>
        <row r="1219">
          <cell r="E1219" t="str">
            <v>B.Nh©n c«ng</v>
          </cell>
        </row>
        <row r="1220">
          <cell r="E1220" t="str">
            <v>Nh©n c«ng bËc 4,5/7</v>
          </cell>
        </row>
        <row r="1221">
          <cell r="E1221" t="str">
            <v>D/ch dÇm cÇu L=33m vµo vÞ trÝ</v>
          </cell>
        </row>
        <row r="1222">
          <cell r="E1222" t="str">
            <v>A.VËt liÖu</v>
          </cell>
        </row>
        <row r="1223">
          <cell r="E1223" t="str">
            <v>Ray</v>
          </cell>
        </row>
        <row r="1224">
          <cell r="E1224" t="str">
            <v>LËp l¸ch</v>
          </cell>
        </row>
        <row r="1225">
          <cell r="E1225" t="str">
            <v>Gç kª</v>
          </cell>
        </row>
        <row r="1226">
          <cell r="E1226" t="str">
            <v>§inh Cr¨mb«ng</v>
          </cell>
        </row>
        <row r="1227">
          <cell r="E1227" t="str">
            <v>B.Nh©n c«ng</v>
          </cell>
        </row>
        <row r="1228">
          <cell r="E1228" t="str">
            <v>Nh©n c«ng bËc 4,5/7</v>
          </cell>
        </row>
        <row r="1229">
          <cell r="E1229" t="str">
            <v>LËp ®­êng tr­ît ®Ó di chuyÓn dÇm</v>
          </cell>
        </row>
        <row r="1230">
          <cell r="E1230" t="str">
            <v>tõ b·i ®óc dÇm ®Õn ch©n cÇu</v>
          </cell>
        </row>
        <row r="1231">
          <cell r="E1231" t="str">
            <v>A.VËt liÖu</v>
          </cell>
        </row>
        <row r="1232">
          <cell r="E1232" t="str">
            <v>Ray</v>
          </cell>
        </row>
        <row r="1233">
          <cell r="E1233" t="str">
            <v>LËp l¸ch</v>
          </cell>
        </row>
        <row r="1234">
          <cell r="E1234" t="str">
            <v>Gç kª</v>
          </cell>
        </row>
        <row r="1235">
          <cell r="E1235" t="str">
            <v>§inh Cr¨mb«ng</v>
          </cell>
        </row>
        <row r="1236">
          <cell r="E1236" t="str">
            <v>Bul«ng</v>
          </cell>
        </row>
        <row r="1237">
          <cell r="E1237" t="str">
            <v>VËt liÖu kh¸c</v>
          </cell>
        </row>
        <row r="1238">
          <cell r="E1238" t="str">
            <v>B.Nh©n c«ng</v>
          </cell>
        </row>
        <row r="1239">
          <cell r="E1239" t="str">
            <v>Nh©n c«ng bËc 4,5/7</v>
          </cell>
        </row>
        <row r="1240">
          <cell r="E1240" t="str">
            <v>Th¸o dì ®­êng tr­ît 
 (tÝnh 80%c«ng l¾p)</v>
          </cell>
        </row>
        <row r="1241">
          <cell r="E1241" t="str">
            <v>B.Nh©n c«ng</v>
          </cell>
        </row>
        <row r="1242">
          <cell r="E1242" t="str">
            <v>Nh©n c«ng bËc 4,5/7</v>
          </cell>
        </row>
        <row r="1243">
          <cell r="E1243" t="str">
            <v>Th¸o l¾p tæ hîp  lao dÇm</v>
          </cell>
        </row>
        <row r="1244">
          <cell r="E1244" t="str">
            <v>A.VËt liÖu</v>
          </cell>
        </row>
        <row r="1245">
          <cell r="E1245" t="str">
            <v>Bul«ng+§inh t¸n</v>
          </cell>
        </row>
        <row r="1246">
          <cell r="E1246" t="str">
            <v>VËt liÖu kh¸c</v>
          </cell>
        </row>
        <row r="1247">
          <cell r="E1247" t="str">
            <v>B.Nh©n c«ng</v>
          </cell>
        </row>
        <row r="1248">
          <cell r="E1248" t="str">
            <v>Nh©n c«ng bËc 4,5/7</v>
          </cell>
        </row>
        <row r="1249">
          <cell r="E1249" t="str">
            <v>C. M¸y</v>
          </cell>
        </row>
        <row r="1250">
          <cell r="E1250" t="str">
            <v>Têi ®iÖn 5T</v>
          </cell>
        </row>
        <row r="1251">
          <cell r="E1251" t="str">
            <v>CÈu 25T</v>
          </cell>
        </row>
        <row r="1252">
          <cell r="E1252" t="str">
            <v>KÝch 50T</v>
          </cell>
        </row>
        <row r="1253">
          <cell r="E1253" t="str">
            <v>M¸y nÐn khÝ 10m3/h</v>
          </cell>
        </row>
        <row r="1254">
          <cell r="E1254" t="str">
            <v>M¸y kh¸c</v>
          </cell>
        </row>
        <row r="1255">
          <cell r="E1255" t="str">
            <v>ChuyÓn xe lao sang nhÞp</v>
          </cell>
        </row>
        <row r="1256">
          <cell r="E1256" t="str">
            <v>A.VËt liÖu</v>
          </cell>
        </row>
        <row r="1257">
          <cell r="E1257" t="str">
            <v>Tµ vÑt gç</v>
          </cell>
        </row>
        <row r="1258">
          <cell r="E1258" t="str">
            <v>34th/24</v>
          </cell>
        </row>
        <row r="1259">
          <cell r="E1259" t="str">
            <v>Ray</v>
          </cell>
        </row>
        <row r="1260">
          <cell r="E1260" t="str">
            <v>68*2*44,653/100</v>
          </cell>
        </row>
        <row r="1261">
          <cell r="E1261" t="str">
            <v>LËp l¸ch</v>
          </cell>
        </row>
        <row r="1262">
          <cell r="E1262" t="str">
            <v>6*2/50</v>
          </cell>
        </row>
        <row r="1263">
          <cell r="E1263" t="str">
            <v>§inh Cr¨mb«ng</v>
          </cell>
        </row>
        <row r="1264">
          <cell r="E1264" t="str">
            <v>136/15</v>
          </cell>
        </row>
        <row r="1265">
          <cell r="E1265" t="str">
            <v>C¸p</v>
          </cell>
        </row>
        <row r="1266">
          <cell r="E1266" t="str">
            <v>VËt liÖu kh¸c</v>
          </cell>
        </row>
        <row r="1267">
          <cell r="E1267" t="str">
            <v>B.Nh©n c«ng</v>
          </cell>
        </row>
        <row r="1268">
          <cell r="E1268" t="str">
            <v>Nh©n c«ng bËc 4,5/7</v>
          </cell>
        </row>
        <row r="1269">
          <cell r="E1269" t="str">
            <v>L§+TD ray</v>
          </cell>
        </row>
        <row r="1270">
          <cell r="E1270" t="str">
            <v>NC lao cÈu tõ mè-trô (trô -trô)</v>
          </cell>
        </row>
        <row r="1271">
          <cell r="E1271" t="str">
            <v>C. M¸y</v>
          </cell>
        </row>
        <row r="1272">
          <cell r="E1272" t="str">
            <v>Têi ®iÖn 5T</v>
          </cell>
        </row>
        <row r="1273">
          <cell r="E1273" t="str">
            <v>0,12ca x 150T</v>
          </cell>
        </row>
        <row r="1274">
          <cell r="E1274" t="str">
            <v>Xe goßng</v>
          </cell>
        </row>
        <row r="1275">
          <cell r="E1275" t="str">
            <v>CÈu 16T</v>
          </cell>
        </row>
        <row r="1276">
          <cell r="E1276" t="str">
            <v>Sµ lan 400T</v>
          </cell>
        </row>
        <row r="1277">
          <cell r="E1277" t="str">
            <v>Xe lao dÇm</v>
          </cell>
        </row>
        <row r="1278">
          <cell r="E1278" t="str">
            <v>Tµu kÐo 150cv</v>
          </cell>
        </row>
        <row r="1279">
          <cell r="E1279" t="str">
            <v>KÝch h¹ dÇm xuèng gèi</v>
          </cell>
        </row>
        <row r="1280">
          <cell r="E1280" t="str">
            <v>A.VËt liÖu</v>
          </cell>
        </row>
        <row r="1281">
          <cell r="E1281" t="str">
            <v>Tµ vÑt gç</v>
          </cell>
        </row>
        <row r="1282">
          <cell r="E1282" t="str">
            <v>§inh ®Üa</v>
          </cell>
        </row>
        <row r="1283">
          <cell r="E1283" t="str">
            <v>B.Nh©n c«ng</v>
          </cell>
        </row>
        <row r="1284">
          <cell r="E1284" t="str">
            <v>Nh©n c«ng bËc 4,5/7</v>
          </cell>
        </row>
        <row r="1285">
          <cell r="E1285" t="str">
            <v>C. M¸y</v>
          </cell>
        </row>
        <row r="1286">
          <cell r="E1286" t="str">
            <v>KÝch 250T</v>
          </cell>
        </row>
        <row r="1287">
          <cell r="E1287" t="str">
            <v xml:space="preserve">V/c thiÕt bÞ lao dÇm </v>
          </cell>
        </row>
        <row r="1288">
          <cell r="E1288" t="str">
            <v>tõ kho ®Õn CT 2Km vµ N.l¹i</v>
          </cell>
        </row>
        <row r="1289">
          <cell r="E1289" t="str">
            <v>B.Nh©n c«ng</v>
          </cell>
        </row>
        <row r="1290">
          <cell r="E1290" t="str">
            <v>Nh©n c«ng bËc 4,5/7</v>
          </cell>
        </row>
        <row r="1291">
          <cell r="E1291" t="str">
            <v>C. M¸y</v>
          </cell>
        </row>
        <row r="1292">
          <cell r="E1292" t="str">
            <v>CÈu 25T</v>
          </cell>
        </row>
        <row r="1293">
          <cell r="E1293" t="str">
            <v>Xe ®Çu kÐo vµ moãc</v>
          </cell>
        </row>
        <row r="1294">
          <cell r="E1294" t="str">
            <v>Bao t¶i ®Êt chèng xãi</v>
          </cell>
        </row>
        <row r="1295">
          <cell r="E1295" t="str">
            <v>A.VËt liÖu</v>
          </cell>
        </row>
        <row r="1296">
          <cell r="E1296" t="str">
            <v>Bao t¶i</v>
          </cell>
        </row>
        <row r="1297">
          <cell r="E1297" t="str">
            <v>§Êt trong bao t¶i</v>
          </cell>
        </row>
        <row r="1298">
          <cell r="E1298" t="str">
            <v>B.Nh©n c«ng</v>
          </cell>
        </row>
        <row r="1299">
          <cell r="E1299" t="str">
            <v>Nh©n c«ng bËc 3.0/7</v>
          </cell>
        </row>
        <row r="1300">
          <cell r="E1300" t="str">
            <v>§Êt sÐt luyÖn dÎo</v>
          </cell>
        </row>
        <row r="1301">
          <cell r="E1301" t="str">
            <v>A.VËt liÖu</v>
          </cell>
        </row>
        <row r="1302">
          <cell r="E1302" t="str">
            <v>§Êt sÐt</v>
          </cell>
        </row>
        <row r="1303">
          <cell r="E1303" t="str">
            <v>B.Nh©n c«ng</v>
          </cell>
        </row>
        <row r="1304">
          <cell r="E1304" t="str">
            <v>Nh©n c«ng bËc 3.0/7</v>
          </cell>
        </row>
        <row r="1305">
          <cell r="E1305" t="str">
            <v xml:space="preserve">D¨m s¹n ®Öm </v>
          </cell>
        </row>
        <row r="1306">
          <cell r="E1306" t="str">
            <v>A.VËt liÖu</v>
          </cell>
        </row>
        <row r="1307">
          <cell r="E1307" t="str">
            <v>§¸ d¨m 4x6</v>
          </cell>
        </row>
        <row r="1308">
          <cell r="E1308" t="str">
            <v>B.Nh©n c«ng</v>
          </cell>
        </row>
        <row r="1309">
          <cell r="E1309" t="str">
            <v>Nh©n c«ng bËc 3.0/7</v>
          </cell>
        </row>
        <row r="1310">
          <cell r="E1310" t="str">
            <v>§¾p ®Êt ®­êng c«ng vô K90</v>
          </cell>
        </row>
        <row r="1311">
          <cell r="E1311" t="str">
            <v>C. M¸y</v>
          </cell>
        </row>
        <row r="1312">
          <cell r="E1312" t="str">
            <v>M¸y ®Çm 9T</v>
          </cell>
        </row>
        <row r="1313">
          <cell r="E1313" t="str">
            <v>M¸y ñi 110cv</v>
          </cell>
        </row>
        <row r="1314">
          <cell r="E1314" t="str">
            <v>B.Nh©n c«ng</v>
          </cell>
        </row>
        <row r="1315">
          <cell r="E1315" t="str">
            <v>Nh©n c«ng bËc 3.0/7</v>
          </cell>
        </row>
        <row r="1316">
          <cell r="E1316" t="str">
            <v>Xóc ®¸ ®æ ®i</v>
          </cell>
        </row>
        <row r="1317">
          <cell r="E1317" t="str">
            <v>C. M¸y</v>
          </cell>
        </row>
        <row r="1318">
          <cell r="E1318" t="str">
            <v>M¸y ®µo&lt;=0.8m3</v>
          </cell>
        </row>
        <row r="1319">
          <cell r="E1319" t="str">
            <v>¤t« tù ®æ 10T</v>
          </cell>
        </row>
        <row r="1320">
          <cell r="E1320" t="str">
            <v>M¸y ñi 110cv</v>
          </cell>
        </row>
        <row r="1321">
          <cell r="E1321" t="str">
            <v>(M¸y nh©n K=1,15)</v>
          </cell>
        </row>
        <row r="1322">
          <cell r="E1322" t="str">
            <v>B.Nh©n c«ng</v>
          </cell>
        </row>
        <row r="1323">
          <cell r="E1323" t="str">
            <v>Nh©n c«ng bËc 3.0/7</v>
          </cell>
        </row>
        <row r="1324">
          <cell r="E1324" t="str">
            <v>(nh©n c«ng nh©n K=1,3)</v>
          </cell>
        </row>
        <row r="1325">
          <cell r="E1325" t="str">
            <v>VËn chuyÓn ®¸ ®æ ®i L=1Km</v>
          </cell>
        </row>
        <row r="1326">
          <cell r="E1326" t="str">
            <v>C. M¸y</v>
          </cell>
        </row>
        <row r="1327">
          <cell r="E1327" t="str">
            <v>¤t« tù ®æ 10T</v>
          </cell>
        </row>
        <row r="1328">
          <cell r="E1328" t="str">
            <v>§µo ®Êt ®Ó ®¾p + vËn chuyÓn L=2Km</v>
          </cell>
        </row>
        <row r="1329">
          <cell r="E1329" t="str">
            <v>A.VËt liÖu</v>
          </cell>
        </row>
        <row r="1330">
          <cell r="E1330" t="str">
            <v xml:space="preserve">§Êt ®¾p </v>
          </cell>
        </row>
        <row r="1331">
          <cell r="E1331" t="str">
            <v>C. M¸y</v>
          </cell>
        </row>
        <row r="1332">
          <cell r="E1332" t="str">
            <v>M¸y ®µo&lt;=0.8m3</v>
          </cell>
        </row>
        <row r="1333">
          <cell r="E1333" t="str">
            <v>¤t« tù ®æ 10T</v>
          </cell>
        </row>
        <row r="1334">
          <cell r="E1334" t="str">
            <v>¤t« tù ®æ 10T VchuyÓn tiÕp 1Km (BJ.1133)</v>
          </cell>
        </row>
        <row r="1335">
          <cell r="E1335" t="str">
            <v>M¸y ñi 110cv</v>
          </cell>
        </row>
        <row r="1336">
          <cell r="E1336" t="str">
            <v>B.Nh©n c«ng</v>
          </cell>
        </row>
        <row r="1337">
          <cell r="E1337" t="str">
            <v>Nh©n c«ng bËc 3.0/7</v>
          </cell>
        </row>
        <row r="1338">
          <cell r="E1338" t="str">
            <v>§¾p ®Êt khung v©y</v>
          </cell>
        </row>
        <row r="1339">
          <cell r="E1339" t="str">
            <v>C. M¸y</v>
          </cell>
        </row>
        <row r="1340">
          <cell r="E1340" t="str">
            <v>M¸y ®Çm 9T</v>
          </cell>
        </row>
        <row r="1341">
          <cell r="E1341" t="str">
            <v>M¸y ñi 110cv</v>
          </cell>
        </row>
        <row r="1342">
          <cell r="E1342" t="str">
            <v xml:space="preserve">CÊp phèi ®¸ d¨m </v>
          </cell>
        </row>
        <row r="1343">
          <cell r="E1343" t="str">
            <v>A.VËt liÖu</v>
          </cell>
        </row>
        <row r="1344">
          <cell r="E1344" t="str">
            <v>CÊp phèi ®¸ d¨m</v>
          </cell>
        </row>
        <row r="1345">
          <cell r="E1345" t="str">
            <v>B.Nh©n c«ng</v>
          </cell>
        </row>
        <row r="1346">
          <cell r="E1346" t="str">
            <v>Nh©n c«ng bËc 4,0/7</v>
          </cell>
        </row>
        <row r="1347">
          <cell r="E1347" t="str">
            <v>C. M¸y</v>
          </cell>
        </row>
        <row r="1348">
          <cell r="E1348" t="str">
            <v>M¸y ñi 110cv</v>
          </cell>
        </row>
        <row r="1349">
          <cell r="E1349" t="str">
            <v>M¸y san 110cv</v>
          </cell>
        </row>
        <row r="1350">
          <cell r="E1350" t="str">
            <v>Lu rung 25T</v>
          </cell>
        </row>
        <row r="1351">
          <cell r="E1351" t="str">
            <v>Lu b¸nh lèp 16T</v>
          </cell>
        </row>
        <row r="1352">
          <cell r="E1352" t="str">
            <v>Lu 10T</v>
          </cell>
        </row>
        <row r="1353">
          <cell r="E1353" t="str">
            <v>¤t« t­íi n­íc 5m3</v>
          </cell>
        </row>
        <row r="1354">
          <cell r="E1354" t="str">
            <v>M¸y kh¸c</v>
          </cell>
        </row>
        <row r="1355">
          <cell r="E1355" t="str">
            <v>§¾p nÒn ®­êng K95 ®Êt cÊp 3</v>
          </cell>
        </row>
        <row r="1356">
          <cell r="E1356" t="str">
            <v>C. M¸y</v>
          </cell>
        </row>
        <row r="1357">
          <cell r="E1357" t="str">
            <v>M¸y ®Çm 9T</v>
          </cell>
        </row>
        <row r="1358">
          <cell r="E1358" t="str">
            <v>M¸y ñi 110cv</v>
          </cell>
        </row>
        <row r="1359">
          <cell r="E1359" t="str">
            <v>B.Nh©n c«ng</v>
          </cell>
        </row>
        <row r="1360">
          <cell r="E1360" t="str">
            <v>Nh©n c«ng bËc 3.0/7</v>
          </cell>
        </row>
        <row r="1361">
          <cell r="E1361" t="str">
            <v>Thµnh phÇn BTN trung</v>
          </cell>
        </row>
        <row r="1362">
          <cell r="E1362" t="str">
            <v>A.VËt liÖu</v>
          </cell>
        </row>
        <row r="1363">
          <cell r="E1363" t="str">
            <v>§¸ 0.5x1(20%)</v>
          </cell>
        </row>
        <row r="1364">
          <cell r="E1364" t="str">
            <v>§¸ 1x2 (30%)</v>
          </cell>
        </row>
        <row r="1365">
          <cell r="E1365" t="str">
            <v>C¸t (43%)</v>
          </cell>
        </row>
        <row r="1366">
          <cell r="E1366" t="str">
            <v>Bét ®¸ 7%</v>
          </cell>
        </row>
        <row r="1367">
          <cell r="E1367" t="str">
            <v>Nhùa (5,5%)</v>
          </cell>
        </row>
        <row r="1368">
          <cell r="E1368" t="str">
            <v>BTN trung dµy 7cm</v>
          </cell>
        </row>
        <row r="1369">
          <cell r="E1369" t="str">
            <v>A.VËt liÖu</v>
          </cell>
        </row>
        <row r="1370">
          <cell r="E1370" t="str">
            <v>BT nhùa</v>
          </cell>
        </row>
        <row r="1371">
          <cell r="E1371" t="str">
            <v>B.Nh©n c«ng</v>
          </cell>
        </row>
        <row r="1372">
          <cell r="E1372" t="str">
            <v>Nh©n c«ng bËc 4,0/7</v>
          </cell>
        </row>
        <row r="1373">
          <cell r="E1373" t="str">
            <v>C. M¸y</v>
          </cell>
        </row>
        <row r="1374">
          <cell r="E1374" t="str">
            <v>M¸y r·i 20T/h</v>
          </cell>
        </row>
        <row r="1375">
          <cell r="E1375" t="str">
            <v>Lu 10T</v>
          </cell>
        </row>
        <row r="1376">
          <cell r="E1376" t="str">
            <v>Lu b¸nh lèp 16T</v>
          </cell>
        </row>
        <row r="1377">
          <cell r="E1377" t="str">
            <v>M¸y kh¸c</v>
          </cell>
        </row>
        <row r="1378">
          <cell r="E1378" t="str">
            <v>S¶n xuÊt  BTN</v>
          </cell>
        </row>
        <row r="1379">
          <cell r="E1379" t="str">
            <v>C. M¸y</v>
          </cell>
        </row>
        <row r="1380">
          <cell r="E1380" t="str">
            <v>Tr¹m trén 50-60T/h</v>
          </cell>
        </row>
        <row r="1381">
          <cell r="E1381" t="str">
            <v>M¸y xóc 1.25m3</v>
          </cell>
        </row>
        <row r="1382">
          <cell r="E1382" t="str">
            <v>M¸y ñi 110cv</v>
          </cell>
        </row>
        <row r="1383">
          <cell r="E1383" t="str">
            <v>M¸y kh¸c</v>
          </cell>
        </row>
        <row r="1384">
          <cell r="E1384" t="str">
            <v>VC BTN tõ TT Km7(Qlé9) 
®Õn Ctr×nh L=38km</v>
          </cell>
        </row>
        <row r="1385">
          <cell r="E1385" t="str">
            <v>C. M¸y</v>
          </cell>
        </row>
        <row r="1386">
          <cell r="E1386" t="str">
            <v>¤t« tù ®æ 10T</v>
          </cell>
        </row>
        <row r="1387">
          <cell r="E1387" t="str">
            <v>(0.0165+0.001x34Km)</v>
          </cell>
        </row>
        <row r="1388">
          <cell r="E1388" t="str">
            <v>T­ãi nhùa dÝnh b¸m TC 0,8kg/m2</v>
          </cell>
        </row>
        <row r="1389">
          <cell r="E1389" t="str">
            <v>A.VËt liÖu</v>
          </cell>
        </row>
        <row r="1390">
          <cell r="E1390" t="str">
            <v>Nhùa ®­êng</v>
          </cell>
        </row>
        <row r="1391">
          <cell r="E1391" t="str">
            <v>DÇu mazót</v>
          </cell>
        </row>
        <row r="1392">
          <cell r="E1392" t="str">
            <v>B.Nh©n c«ng</v>
          </cell>
        </row>
        <row r="1393">
          <cell r="E1393" t="str">
            <v>Nh©n c«ng bËc 3.5/7</v>
          </cell>
        </row>
        <row r="1394">
          <cell r="E1394" t="str">
            <v>C. M¸y</v>
          </cell>
        </row>
        <row r="1395">
          <cell r="E1395" t="str">
            <v>¤t« t­íi nhùa 7T</v>
          </cell>
        </row>
        <row r="1396">
          <cell r="E1396" t="str">
            <v>T­ãi nhùa dÝnh b¸m TC 1,5kg/m2</v>
          </cell>
        </row>
        <row r="1397">
          <cell r="E1397" t="str">
            <v>A.VËt liÖu</v>
          </cell>
        </row>
        <row r="1398">
          <cell r="E1398" t="str">
            <v>Nhùa ®­êng</v>
          </cell>
        </row>
        <row r="1399">
          <cell r="E1399" t="str">
            <v>DÇu mazót</v>
          </cell>
        </row>
        <row r="1400">
          <cell r="E1400" t="str">
            <v>B.Nh©n c«ng</v>
          </cell>
        </row>
        <row r="1401">
          <cell r="E1401" t="str">
            <v>Nh©n c«ng bËc 3.5/7</v>
          </cell>
        </row>
        <row r="1402">
          <cell r="E1402" t="str">
            <v>C. M¸y</v>
          </cell>
        </row>
        <row r="1403">
          <cell r="E1403" t="str">
            <v>¤t« t­íi nhùa 7T</v>
          </cell>
        </row>
        <row r="1404">
          <cell r="E1404" t="str">
            <v>§¦ßng hai ®Çu cÇu</v>
          </cell>
        </row>
        <row r="1405">
          <cell r="E1405" t="str">
            <v>T­ãi nhùa dÝnh b¸m TC 1,5kg/m2.</v>
          </cell>
        </row>
        <row r="1406">
          <cell r="E1406" t="str">
            <v>A.VËt liÖu</v>
          </cell>
        </row>
        <row r="1407">
          <cell r="E1407" t="str">
            <v>Nhùa ®­êng</v>
          </cell>
        </row>
        <row r="1408">
          <cell r="E1408" t="str">
            <v>DÇu mazót</v>
          </cell>
        </row>
        <row r="1409">
          <cell r="E1409" t="str">
            <v>B.Nh©n c«ng</v>
          </cell>
        </row>
        <row r="1410">
          <cell r="E1410" t="str">
            <v>Nh©n c«ng bËc 3.5/7</v>
          </cell>
        </row>
        <row r="1411">
          <cell r="E1411" t="str">
            <v>C. M¸y</v>
          </cell>
        </row>
        <row r="1412">
          <cell r="E1412" t="str">
            <v>¤t« t­íi nhùa 7T</v>
          </cell>
        </row>
        <row r="1413">
          <cell r="E1413" t="str">
            <v>V/c ®Êt ®æ ®i L=1Km</v>
          </cell>
        </row>
        <row r="1414">
          <cell r="E1414" t="str">
            <v>C. M¸y</v>
          </cell>
        </row>
        <row r="1415">
          <cell r="E1415" t="str">
            <v>¤t« tù ®æ 10T</v>
          </cell>
        </row>
        <row r="1416">
          <cell r="E1416" t="str">
            <v>§¸ x« bå gia cè mÆt ®­êng dµy 30cm</v>
          </cell>
        </row>
        <row r="1417">
          <cell r="E1417" t="str">
            <v>a - VËt liÖu :</v>
          </cell>
        </row>
        <row r="1418">
          <cell r="E1418" t="str">
            <v>§¸ x« bå</v>
          </cell>
        </row>
        <row r="1419">
          <cell r="E1419" t="str">
            <v>b - Nh©n c«ng</v>
          </cell>
        </row>
        <row r="1420">
          <cell r="E1420" t="str">
            <v>Nh©n c«ng bËc 4,0/7</v>
          </cell>
        </row>
        <row r="1421">
          <cell r="E1421" t="str">
            <v>c - M¸y thi c«ng</v>
          </cell>
        </row>
        <row r="1422">
          <cell r="E1422" t="str">
            <v>M¸y ñi 110cv</v>
          </cell>
        </row>
        <row r="1423">
          <cell r="E1423" t="str">
            <v>M¸y san 110cv</v>
          </cell>
        </row>
        <row r="1424">
          <cell r="E1424" t="str">
            <v>Lu rung 25T</v>
          </cell>
        </row>
        <row r="1425">
          <cell r="E1425" t="str">
            <v>Lu b¸nh lèp 16T</v>
          </cell>
        </row>
        <row r="1426">
          <cell r="E1426" t="str">
            <v>Lu 10T</v>
          </cell>
        </row>
        <row r="1427">
          <cell r="E1427" t="str">
            <v>¤t« t­íi n­íc 5m3</v>
          </cell>
        </row>
        <row r="1428">
          <cell r="E1428" t="str">
            <v>M¸y kh¸c</v>
          </cell>
        </row>
        <row r="1429">
          <cell r="E1429" t="str">
            <v>§¸ d¨m l¸ng nhùa TC3,5kg/m2 dµy 18cm</v>
          </cell>
        </row>
        <row r="1430">
          <cell r="E1430" t="str">
            <v>A.VËt liÖu</v>
          </cell>
        </row>
        <row r="1431">
          <cell r="E1431" t="str">
            <v>§¸ d¨m 4x6</v>
          </cell>
        </row>
        <row r="1432">
          <cell r="E1432" t="str">
            <v>§¸ d¨m 2x4</v>
          </cell>
        </row>
        <row r="1433">
          <cell r="E1433" t="str">
            <v>§¸ d¨m 1x2</v>
          </cell>
        </row>
        <row r="1434">
          <cell r="E1434" t="str">
            <v>§¸ d¨m 0,5x1</v>
          </cell>
        </row>
        <row r="1435">
          <cell r="E1435" t="str">
            <v>Nhùa ®­êng</v>
          </cell>
        </row>
        <row r="1436">
          <cell r="E1436" t="str">
            <v>Cñi</v>
          </cell>
        </row>
        <row r="1437">
          <cell r="E1437" t="str">
            <v>B.Nh©n c«ng</v>
          </cell>
        </row>
        <row r="1438">
          <cell r="E1438" t="str">
            <v>Nh©n c«ng bËc 3.2/7</v>
          </cell>
        </row>
        <row r="1439">
          <cell r="E1439" t="str">
            <v>C. M¸y</v>
          </cell>
        </row>
        <row r="1440">
          <cell r="E1440" t="str">
            <v>M¸y lu 8.5T</v>
          </cell>
        </row>
        <row r="1441">
          <cell r="E1441" t="str">
            <v>Lu lÌn nÒn ®­êng K98.</v>
          </cell>
        </row>
        <row r="1442">
          <cell r="E1442" t="str">
            <v>C. M¸y</v>
          </cell>
        </row>
        <row r="1443">
          <cell r="E1443" t="str">
            <v>¤t« t­íi n­íc 5m3</v>
          </cell>
        </row>
        <row r="1444">
          <cell r="E1444" t="str">
            <v>Lu 10T</v>
          </cell>
        </row>
        <row r="1445">
          <cell r="E1445" t="str">
            <v>M¸y b¬m n­íc 20cv</v>
          </cell>
        </row>
        <row r="1446">
          <cell r="E1446" t="str">
            <v>B.Nh©n c«ng</v>
          </cell>
        </row>
        <row r="1447">
          <cell r="E1447" t="str">
            <v>Nh©n c«ng bËc 2.7/7</v>
          </cell>
        </row>
        <row r="1448">
          <cell r="E1448" t="str">
            <v>BTN trung dµy 7cm.</v>
          </cell>
        </row>
        <row r="1449">
          <cell r="E1449" t="str">
            <v>A.VËt liÖu</v>
          </cell>
        </row>
        <row r="1450">
          <cell r="E1450" t="str">
            <v>BT nhùa</v>
          </cell>
        </row>
        <row r="1451">
          <cell r="E1451" t="str">
            <v>B.Nh©n c«ng</v>
          </cell>
        </row>
        <row r="1452">
          <cell r="E1452" t="str">
            <v>Nh©n c«ng bËc 4,0/7</v>
          </cell>
        </row>
        <row r="1453">
          <cell r="E1453" t="str">
            <v>C. M¸y</v>
          </cell>
        </row>
        <row r="1454">
          <cell r="E1454" t="str">
            <v>M¸y r·i 20T/h</v>
          </cell>
        </row>
        <row r="1455">
          <cell r="E1455" t="str">
            <v>Lu 10T</v>
          </cell>
        </row>
        <row r="1456">
          <cell r="E1456" t="str">
            <v>Lu b¸nh lèp 16T</v>
          </cell>
        </row>
        <row r="1457">
          <cell r="E1457" t="str">
            <v>M¸y kh¸c</v>
          </cell>
        </row>
        <row r="1458">
          <cell r="E1458" t="str">
            <v>D¨m s¹n ®Öm.</v>
          </cell>
        </row>
        <row r="1459">
          <cell r="E1459" t="str">
            <v>A.VËt liÖu</v>
          </cell>
        </row>
        <row r="1460">
          <cell r="E1460" t="str">
            <v>§¸ d¨m 4x6</v>
          </cell>
        </row>
        <row r="1461">
          <cell r="E1461" t="str">
            <v>B.Nh©n c«ng</v>
          </cell>
        </row>
        <row r="1462">
          <cell r="E1462" t="str">
            <v>Nh©n c«ng bËc 3.0/7</v>
          </cell>
        </row>
        <row r="1463">
          <cell r="E1463" t="str">
            <v>§µo ®Êt ®Ó ®¾p + vËn chuyÓn L=2Km.</v>
          </cell>
        </row>
        <row r="1464">
          <cell r="E1464" t="str">
            <v>A.VËt liÖu</v>
          </cell>
        </row>
        <row r="1465">
          <cell r="E1465" t="str">
            <v xml:space="preserve">§Êt ®¾p </v>
          </cell>
        </row>
        <row r="1466">
          <cell r="E1466" t="str">
            <v>C. M¸y</v>
          </cell>
        </row>
        <row r="1467">
          <cell r="E1467" t="str">
            <v>M¸y ®µo&lt;=0.8m3</v>
          </cell>
        </row>
        <row r="1468">
          <cell r="E1468" t="str">
            <v>¤t« tù ®æ 10T</v>
          </cell>
        </row>
        <row r="1469">
          <cell r="E1469" t="str">
            <v>¤t« tù ®æ 10T VchuyÓn tiÕp 1Km (BJ.1133)</v>
          </cell>
        </row>
        <row r="1470">
          <cell r="E1470" t="str">
            <v>M¸y ñi 110cv</v>
          </cell>
        </row>
        <row r="1471">
          <cell r="E1471" t="str">
            <v>B.Nh©n c«ng</v>
          </cell>
        </row>
        <row r="1472">
          <cell r="E1472" t="str">
            <v>Nh©n c«ng bËc 3.0/7</v>
          </cell>
        </row>
        <row r="1473">
          <cell r="E1473" t="str">
            <v>CP sái s¹n lµm mÆt b»ng b·i chøa VL vµ ®­êng c/vô b·i ®óc dÇm dµy 10cm</v>
          </cell>
        </row>
        <row r="1474">
          <cell r="E1474" t="str">
            <v>A.VËt liÖu</v>
          </cell>
        </row>
        <row r="1475">
          <cell r="E1475" t="str">
            <v xml:space="preserve">CÊp phèi sái s¹n </v>
          </cell>
        </row>
        <row r="1476">
          <cell r="E1476" t="str">
            <v>B.Nh©n c«ng</v>
          </cell>
        </row>
        <row r="1477">
          <cell r="E1477" t="str">
            <v>Nh©n c«ng bËc 2.5/7</v>
          </cell>
        </row>
        <row r="1478">
          <cell r="E1478" t="str">
            <v>C. M¸y</v>
          </cell>
        </row>
        <row r="1479">
          <cell r="E1479" t="str">
            <v>M¸y lu 8.5T</v>
          </cell>
        </row>
        <row r="1480">
          <cell r="E1480" t="str">
            <v>M¸y kh¸c</v>
          </cell>
        </row>
        <row r="1481">
          <cell r="E1481" t="str">
            <v>CÊp phèi ®¸ d¨m .</v>
          </cell>
        </row>
        <row r="1482">
          <cell r="E1482" t="str">
            <v>A.VËt liÖu</v>
          </cell>
        </row>
        <row r="1483">
          <cell r="E1483" t="str">
            <v>CÊp phèi ®¸ d¨m</v>
          </cell>
        </row>
        <row r="1484">
          <cell r="E1484" t="str">
            <v>B.Nh©n c«ng</v>
          </cell>
        </row>
        <row r="1485">
          <cell r="E1485" t="str">
            <v>Nh©n c«ng bËc 4,0/7</v>
          </cell>
        </row>
        <row r="1486">
          <cell r="E1486" t="str">
            <v>C. M¸y</v>
          </cell>
        </row>
        <row r="1487">
          <cell r="E1487" t="str">
            <v>M¸y ñi 110cv</v>
          </cell>
        </row>
        <row r="1488">
          <cell r="E1488" t="str">
            <v>M¸y san 110cv</v>
          </cell>
        </row>
        <row r="1489">
          <cell r="E1489" t="str">
            <v>Lu rung 25T</v>
          </cell>
        </row>
        <row r="1490">
          <cell r="E1490" t="str">
            <v>Lu b¸nh lèp 16T</v>
          </cell>
        </row>
        <row r="1491">
          <cell r="E1491" t="str">
            <v>Lu 10T</v>
          </cell>
        </row>
        <row r="1492">
          <cell r="E1492" t="str">
            <v>¤t« t­íi n­íc 5m3</v>
          </cell>
        </row>
        <row r="1493">
          <cell r="E1493" t="str">
            <v>M¸y kh¸c</v>
          </cell>
        </row>
        <row r="1494">
          <cell r="E1494" t="str">
            <v>§¾p nÒn ®­êng K98 ®Êt cÊp 3.</v>
          </cell>
        </row>
        <row r="1495">
          <cell r="E1495" t="str">
            <v>C. M¸y</v>
          </cell>
        </row>
        <row r="1496">
          <cell r="E1496" t="str">
            <v>M¸y ®Çm 25T</v>
          </cell>
        </row>
        <row r="1497">
          <cell r="E1497" t="str">
            <v>M¸y ñi 110cv</v>
          </cell>
        </row>
        <row r="1498">
          <cell r="E1498" t="str">
            <v>M¸y san 110cv</v>
          </cell>
        </row>
        <row r="1499">
          <cell r="E1499" t="str">
            <v>M¸y kh¸c</v>
          </cell>
        </row>
        <row r="1500">
          <cell r="E1500" t="str">
            <v>B.Nh©n c«ng</v>
          </cell>
        </row>
        <row r="1501">
          <cell r="E1501" t="str">
            <v>Nh©n c«ng bËc 3.0/7</v>
          </cell>
        </row>
        <row r="1502">
          <cell r="E1502" t="str">
            <v>§¾p nÒn ®­êng K95 ®Êt cÊp 3.</v>
          </cell>
        </row>
        <row r="1503">
          <cell r="E1503" t="str">
            <v>C. M¸y</v>
          </cell>
        </row>
        <row r="1504">
          <cell r="E1504" t="str">
            <v>M¸y ®Çm 9T</v>
          </cell>
        </row>
        <row r="1505">
          <cell r="E1505" t="str">
            <v>M¸y ñi 110cv</v>
          </cell>
        </row>
        <row r="1506">
          <cell r="E1506" t="str">
            <v>B.Nh©n c«ng</v>
          </cell>
        </row>
        <row r="1507">
          <cell r="E1507" t="str">
            <v>Nh©n c«ng bËc 3.0/7</v>
          </cell>
        </row>
        <row r="1508">
          <cell r="E1508" t="str">
            <v>§µo ®Êt h÷u c¬ nÒn ®­êng më réng</v>
          </cell>
        </row>
        <row r="1509">
          <cell r="E1509" t="str">
            <v>C. M¸y</v>
          </cell>
        </row>
        <row r="1510">
          <cell r="E1510" t="str">
            <v>M¸y ®µo&lt;=0.8m3</v>
          </cell>
        </row>
        <row r="1511">
          <cell r="E1511" t="str">
            <v>¤t« tù ®æ 10T</v>
          </cell>
        </row>
        <row r="1512">
          <cell r="E1512" t="str">
            <v>M¸y ñi 110cv</v>
          </cell>
        </row>
        <row r="1513">
          <cell r="E1513" t="str">
            <v>B.Nh©n c«ng</v>
          </cell>
        </row>
        <row r="1514">
          <cell r="E1514" t="str">
            <v>Nh©n c«ng bËc 3.0/7</v>
          </cell>
        </row>
        <row r="1515">
          <cell r="E1515" t="str">
            <v>V/c ®Êt h÷u c¬ ®æ ®i L=1Km</v>
          </cell>
        </row>
        <row r="1516">
          <cell r="E1516" t="str">
            <v>C. M¸y</v>
          </cell>
        </row>
        <row r="1517">
          <cell r="E1517" t="str">
            <v>¤t« tù ®æ 10T</v>
          </cell>
        </row>
        <row r="1518">
          <cell r="E1518" t="str">
            <v>§µo nÒn ®­êng më réng ®Êt cÊp 3.</v>
          </cell>
        </row>
        <row r="1519">
          <cell r="E1519" t="str">
            <v>C. M¸y</v>
          </cell>
        </row>
        <row r="1520">
          <cell r="E1520" t="str">
            <v>M¸y ®µo&lt;=0.8m3</v>
          </cell>
        </row>
        <row r="1521">
          <cell r="E1521" t="str">
            <v>¤t« tù ®æ 10T</v>
          </cell>
        </row>
        <row r="1522">
          <cell r="E1522" t="str">
            <v>M¸y ñi 110cv</v>
          </cell>
        </row>
        <row r="1523">
          <cell r="E1523" t="str">
            <v>B.Nh©n c«ng</v>
          </cell>
        </row>
        <row r="1524">
          <cell r="E1524" t="str">
            <v>Nh©n c«ng bËc 3.0/7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um OK 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Sheet1"/>
      <sheetName val="Bid Price Summary"/>
      <sheetName val="Bid Price Schedule"/>
      <sheetName val="Name"/>
      <sheetName val="0000000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6">
          <cell r="E6" t="str">
            <v>TC C+D</v>
          </cell>
          <cell r="J6">
            <v>0.23407463249151902</v>
          </cell>
          <cell r="N6">
            <v>0.26473175021987688</v>
          </cell>
          <cell r="P6">
            <v>0.27880386983289357</v>
          </cell>
        </row>
        <row r="7">
          <cell r="E7" t="str">
            <v>C</v>
          </cell>
          <cell r="J7">
            <v>0.34375</v>
          </cell>
          <cell r="N7">
            <v>0.15625</v>
          </cell>
        </row>
        <row r="8">
          <cell r="E8" t="str">
            <v>D</v>
          </cell>
          <cell r="P8">
            <v>0.2927712588729538</v>
          </cell>
        </row>
        <row r="9">
          <cell r="E9" t="str">
            <v>C</v>
          </cell>
        </row>
        <row r="10">
          <cell r="E10" t="str">
            <v>D</v>
          </cell>
        </row>
        <row r="12">
          <cell r="E12">
            <v>110498236122.00385</v>
          </cell>
        </row>
        <row r="14">
          <cell r="E14" t="str">
            <v>Quantity
Khèi l­îng</v>
          </cell>
        </row>
        <row r="17">
          <cell r="E17">
            <v>24.3</v>
          </cell>
        </row>
        <row r="18">
          <cell r="E18">
            <v>70</v>
          </cell>
        </row>
        <row r="19">
          <cell r="E19">
            <v>400</v>
          </cell>
        </row>
        <row r="20">
          <cell r="E20">
            <v>20</v>
          </cell>
        </row>
        <row r="21">
          <cell r="E21">
            <v>540</v>
          </cell>
        </row>
        <row r="22">
          <cell r="E22">
            <v>11</v>
          </cell>
        </row>
        <row r="24">
          <cell r="E24">
            <v>184135000</v>
          </cell>
        </row>
        <row r="26">
          <cell r="E26">
            <v>7098</v>
          </cell>
        </row>
        <row r="30">
          <cell r="E30">
            <v>21294</v>
          </cell>
        </row>
        <row r="32">
          <cell r="E32">
            <v>17569784548.18</v>
          </cell>
        </row>
        <row r="34">
          <cell r="E34">
            <v>166500</v>
          </cell>
        </row>
        <row r="35">
          <cell r="E35">
            <v>668600</v>
          </cell>
        </row>
        <row r="40">
          <cell r="E40">
            <v>4917</v>
          </cell>
        </row>
        <row r="41">
          <cell r="E41">
            <v>6112</v>
          </cell>
        </row>
        <row r="42">
          <cell r="E42">
            <v>104000</v>
          </cell>
        </row>
        <row r="43">
          <cell r="E43">
            <v>125000</v>
          </cell>
        </row>
        <row r="44">
          <cell r="E44">
            <v>51500</v>
          </cell>
        </row>
        <row r="45">
          <cell r="E45">
            <v>5629</v>
          </cell>
        </row>
        <row r="50">
          <cell r="E50">
            <v>54000</v>
          </cell>
        </row>
        <row r="51">
          <cell r="E51">
            <v>105000</v>
          </cell>
        </row>
        <row r="52">
          <cell r="E52">
            <v>267669</v>
          </cell>
        </row>
        <row r="53">
          <cell r="E53">
            <v>132000</v>
          </cell>
        </row>
        <row r="54">
          <cell r="E54">
            <v>72</v>
          </cell>
        </row>
        <row r="55">
          <cell r="E55">
            <v>95000</v>
          </cell>
        </row>
        <row r="56">
          <cell r="E56">
            <v>24900</v>
          </cell>
        </row>
        <row r="57">
          <cell r="E57">
            <v>25600</v>
          </cell>
        </row>
        <row r="59">
          <cell r="E59">
            <v>28532338655.677597</v>
          </cell>
        </row>
        <row r="61">
          <cell r="E61">
            <v>23</v>
          </cell>
        </row>
        <row r="62">
          <cell r="E62">
            <v>26</v>
          </cell>
        </row>
        <row r="63">
          <cell r="E63">
            <v>23</v>
          </cell>
        </row>
        <row r="64">
          <cell r="E64">
            <v>25</v>
          </cell>
        </row>
        <row r="65">
          <cell r="E65">
            <v>25</v>
          </cell>
        </row>
        <row r="66">
          <cell r="E66">
            <v>40</v>
          </cell>
        </row>
        <row r="67">
          <cell r="E67">
            <v>44</v>
          </cell>
        </row>
        <row r="68">
          <cell r="E68">
            <v>2</v>
          </cell>
        </row>
        <row r="72">
          <cell r="E72">
            <v>1</v>
          </cell>
        </row>
        <row r="73">
          <cell r="E73">
            <v>1</v>
          </cell>
        </row>
        <row r="74">
          <cell r="E74">
            <v>1</v>
          </cell>
        </row>
        <row r="75">
          <cell r="E75">
            <v>1</v>
          </cell>
        </row>
        <row r="76">
          <cell r="E76">
            <v>1</v>
          </cell>
        </row>
        <row r="77">
          <cell r="E77">
            <v>1</v>
          </cell>
        </row>
        <row r="78">
          <cell r="E78">
            <v>1</v>
          </cell>
        </row>
        <row r="79">
          <cell r="E79">
            <v>1</v>
          </cell>
        </row>
        <row r="80">
          <cell r="E80">
            <v>1</v>
          </cell>
        </row>
        <row r="81">
          <cell r="E81">
            <v>1</v>
          </cell>
        </row>
        <row r="82">
          <cell r="E82">
            <v>1</v>
          </cell>
        </row>
        <row r="83">
          <cell r="E83">
            <v>1</v>
          </cell>
        </row>
        <row r="87">
          <cell r="E87">
            <v>1</v>
          </cell>
        </row>
        <row r="88">
          <cell r="E88">
            <v>1</v>
          </cell>
        </row>
        <row r="89">
          <cell r="E89">
            <v>1</v>
          </cell>
        </row>
        <row r="90">
          <cell r="E90">
            <v>1</v>
          </cell>
        </row>
        <row r="91">
          <cell r="E91">
            <v>34</v>
          </cell>
        </row>
        <row r="92">
          <cell r="E92">
            <v>27</v>
          </cell>
        </row>
        <row r="93">
          <cell r="E93">
            <v>14</v>
          </cell>
        </row>
        <row r="94">
          <cell r="E94">
            <v>26</v>
          </cell>
        </row>
        <row r="95">
          <cell r="E95">
            <v>2</v>
          </cell>
        </row>
        <row r="96">
          <cell r="E96">
            <v>35</v>
          </cell>
        </row>
        <row r="97">
          <cell r="E97">
            <v>20</v>
          </cell>
        </row>
        <row r="98">
          <cell r="E98">
            <v>26</v>
          </cell>
        </row>
        <row r="99">
          <cell r="E99">
            <v>2501765866.086957</v>
          </cell>
        </row>
        <row r="101">
          <cell r="E101">
            <v>60</v>
          </cell>
        </row>
        <row r="102">
          <cell r="E102">
            <v>185</v>
          </cell>
        </row>
        <row r="103">
          <cell r="E103">
            <v>112</v>
          </cell>
        </row>
        <row r="104">
          <cell r="E104">
            <v>96</v>
          </cell>
        </row>
        <row r="105">
          <cell r="E105">
            <v>24</v>
          </cell>
        </row>
        <row r="106">
          <cell r="E106">
            <v>16</v>
          </cell>
        </row>
        <row r="107">
          <cell r="E107">
            <v>37.5</v>
          </cell>
        </row>
        <row r="108">
          <cell r="E108">
            <v>25</v>
          </cell>
        </row>
        <row r="109">
          <cell r="E109">
            <v>48</v>
          </cell>
        </row>
        <row r="110">
          <cell r="E110">
            <v>12171</v>
          </cell>
        </row>
        <row r="111">
          <cell r="E111">
            <v>2270</v>
          </cell>
        </row>
        <row r="112">
          <cell r="E112">
            <v>8</v>
          </cell>
        </row>
        <row r="113">
          <cell r="E113">
            <v>2749507972.8714786</v>
          </cell>
        </row>
        <row r="115">
          <cell r="E115">
            <v>9000</v>
          </cell>
        </row>
        <row r="116">
          <cell r="E116">
            <v>900</v>
          </cell>
        </row>
        <row r="117">
          <cell r="E117">
            <v>236000</v>
          </cell>
        </row>
        <row r="118">
          <cell r="E118">
            <v>76500</v>
          </cell>
        </row>
        <row r="119">
          <cell r="E119">
            <v>104400</v>
          </cell>
        </row>
        <row r="120">
          <cell r="E120">
            <v>104400</v>
          </cell>
        </row>
        <row r="121">
          <cell r="E121">
            <v>12000</v>
          </cell>
        </row>
        <row r="122">
          <cell r="E122">
            <v>780</v>
          </cell>
        </row>
        <row r="123">
          <cell r="E123">
            <v>500</v>
          </cell>
        </row>
        <row r="125">
          <cell r="E125">
            <v>11369693887.756523</v>
          </cell>
        </row>
        <row r="127">
          <cell r="E127">
            <v>410</v>
          </cell>
        </row>
        <row r="128">
          <cell r="E128">
            <v>3628</v>
          </cell>
        </row>
        <row r="129">
          <cell r="E129">
            <v>8847</v>
          </cell>
        </row>
        <row r="134">
          <cell r="E134">
            <v>194</v>
          </cell>
        </row>
        <row r="135">
          <cell r="E135">
            <v>1564.018</v>
          </cell>
        </row>
        <row r="136">
          <cell r="E136">
            <v>11532</v>
          </cell>
        </row>
        <row r="137">
          <cell r="E137">
            <v>3216</v>
          </cell>
        </row>
        <row r="138">
          <cell r="E138">
            <v>124</v>
          </cell>
        </row>
        <row r="140">
          <cell r="E140">
            <v>33869240220.126957</v>
          </cell>
        </row>
        <row r="142">
          <cell r="E142">
            <v>30</v>
          </cell>
        </row>
        <row r="143">
          <cell r="E143">
            <v>27</v>
          </cell>
        </row>
        <row r="144">
          <cell r="E144">
            <v>20</v>
          </cell>
        </row>
        <row r="145">
          <cell r="E145">
            <v>20</v>
          </cell>
        </row>
        <row r="146">
          <cell r="E146">
            <v>414</v>
          </cell>
        </row>
        <row r="147">
          <cell r="E147">
            <v>6</v>
          </cell>
        </row>
        <row r="148">
          <cell r="E148">
            <v>4</v>
          </cell>
        </row>
        <row r="149">
          <cell r="E149">
            <v>400</v>
          </cell>
        </row>
        <row r="150">
          <cell r="E150">
            <v>294</v>
          </cell>
        </row>
        <row r="151">
          <cell r="E151">
            <v>2920</v>
          </cell>
        </row>
        <row r="152">
          <cell r="E152">
            <v>70</v>
          </cell>
        </row>
        <row r="153">
          <cell r="E153">
            <v>125</v>
          </cell>
        </row>
        <row r="158">
          <cell r="E158">
            <v>400</v>
          </cell>
        </row>
        <row r="159">
          <cell r="E159">
            <v>47</v>
          </cell>
        </row>
        <row r="160">
          <cell r="E160">
            <v>128</v>
          </cell>
        </row>
        <row r="161">
          <cell r="E161">
            <v>555</v>
          </cell>
        </row>
        <row r="162">
          <cell r="E162">
            <v>86</v>
          </cell>
        </row>
        <row r="163">
          <cell r="E163">
            <v>12</v>
          </cell>
        </row>
        <row r="164">
          <cell r="E164">
            <v>9</v>
          </cell>
        </row>
        <row r="165">
          <cell r="E165">
            <v>20</v>
          </cell>
        </row>
        <row r="170">
          <cell r="E170">
            <v>15650</v>
          </cell>
        </row>
        <row r="171">
          <cell r="E171">
            <v>105300</v>
          </cell>
        </row>
        <row r="172">
          <cell r="E172">
            <v>2500</v>
          </cell>
        </row>
        <row r="173">
          <cell r="E173">
            <v>10700</v>
          </cell>
        </row>
        <row r="174">
          <cell r="E174">
            <v>923</v>
          </cell>
        </row>
        <row r="176">
          <cell r="E176">
            <v>9361350862.608696</v>
          </cell>
        </row>
        <row r="178">
          <cell r="E178">
            <v>396</v>
          </cell>
        </row>
        <row r="179">
          <cell r="E179">
            <v>60</v>
          </cell>
        </row>
        <row r="180">
          <cell r="E180">
            <v>8</v>
          </cell>
        </row>
        <row r="181">
          <cell r="E181">
            <v>8</v>
          </cell>
        </row>
        <row r="182">
          <cell r="E182">
            <v>34</v>
          </cell>
        </row>
        <row r="183">
          <cell r="E183">
            <v>436</v>
          </cell>
        </row>
        <row r="184">
          <cell r="E184">
            <v>306</v>
          </cell>
        </row>
        <row r="185">
          <cell r="E185">
            <v>9506</v>
          </cell>
        </row>
        <row r="186">
          <cell r="E186">
            <v>21182</v>
          </cell>
        </row>
        <row r="191">
          <cell r="E191">
            <v>2208</v>
          </cell>
        </row>
        <row r="192">
          <cell r="E192">
            <v>2</v>
          </cell>
        </row>
        <row r="193">
          <cell r="E193">
            <v>6290</v>
          </cell>
        </row>
        <row r="194">
          <cell r="E194">
            <v>62</v>
          </cell>
        </row>
        <row r="195">
          <cell r="E195">
            <v>8</v>
          </cell>
        </row>
        <row r="196">
          <cell r="E196">
            <v>8</v>
          </cell>
        </row>
        <row r="197">
          <cell r="E197">
            <v>2</v>
          </cell>
        </row>
        <row r="198">
          <cell r="E198">
            <v>543</v>
          </cell>
        </row>
        <row r="199">
          <cell r="E199">
            <v>8</v>
          </cell>
        </row>
        <row r="204">
          <cell r="E204">
            <v>16425</v>
          </cell>
        </row>
        <row r="207">
          <cell r="E207">
            <v>4249518239.130435</v>
          </cell>
        </row>
        <row r="209">
          <cell r="E209">
            <v>40</v>
          </cell>
        </row>
        <row r="210">
          <cell r="E210">
            <v>240</v>
          </cell>
        </row>
        <row r="211">
          <cell r="E211">
            <v>66</v>
          </cell>
        </row>
        <row r="213">
          <cell r="E213">
            <v>110900869.56521741</v>
          </cell>
        </row>
      </sheetData>
      <sheetData sheetId="16">
        <row r="4">
          <cell r="C4">
            <v>122.36</v>
          </cell>
        </row>
        <row r="8">
          <cell r="C8">
            <v>1.1499999999999999</v>
          </cell>
        </row>
      </sheetData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 (3)"/>
      <sheetName val="gpmb"/>
      <sheetName val="cpkhac"/>
      <sheetName val="dtoan-BVTC"/>
      <sheetName val="dtxl-duong-BVTC"/>
      <sheetName val="Sheet3"/>
      <sheetName val="dtxl-duong-ctiet"/>
      <sheetName val="Sheet2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6">
          <cell r="Q46">
            <v>2727.272727272727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Tong_ke"/>
      <sheetName val="Cau_kien "/>
      <sheetName val="T hop-C kien"/>
      <sheetName val="Phan_day"/>
      <sheetName val="C to"/>
      <sheetName val="T hop-C to"/>
    </sheetNames>
    <sheetDataSet>
      <sheetData sheetId="0"/>
      <sheetData sheetId="1">
        <row r="5">
          <cell r="Q5" t="str">
            <v>H4</v>
          </cell>
        </row>
        <row r="6">
          <cell r="Q6" t="str">
            <v>H4</v>
          </cell>
        </row>
        <row r="7">
          <cell r="R7" t="str">
            <v>H2</v>
          </cell>
        </row>
        <row r="8">
          <cell r="R8" t="str">
            <v>H2</v>
          </cell>
        </row>
        <row r="10">
          <cell r="R10" t="str">
            <v>H2</v>
          </cell>
        </row>
        <row r="13">
          <cell r="R13" t="str">
            <v>H2</v>
          </cell>
        </row>
        <row r="14">
          <cell r="R14" t="str">
            <v>H2</v>
          </cell>
        </row>
        <row r="15">
          <cell r="R15" t="str">
            <v>H2</v>
          </cell>
        </row>
        <row r="16">
          <cell r="R16" t="str">
            <v>H2</v>
          </cell>
        </row>
        <row r="18">
          <cell r="Q18" t="str">
            <v>H4</v>
          </cell>
        </row>
        <row r="19">
          <cell r="R19" t="str">
            <v>H2</v>
          </cell>
        </row>
        <row r="20">
          <cell r="R20" t="str">
            <v>H2</v>
          </cell>
        </row>
        <row r="21">
          <cell r="Q21" t="str">
            <v>H4</v>
          </cell>
        </row>
        <row r="23">
          <cell r="R23" t="str">
            <v>H2</v>
          </cell>
        </row>
        <row r="25">
          <cell r="Q25" t="str">
            <v>H4</v>
          </cell>
        </row>
        <row r="27">
          <cell r="R27" t="str">
            <v>H2</v>
          </cell>
        </row>
        <row r="28">
          <cell r="R28" t="str">
            <v>H2</v>
          </cell>
        </row>
        <row r="30">
          <cell r="R30" t="str">
            <v>H2</v>
          </cell>
        </row>
        <row r="32">
          <cell r="R32" t="str">
            <v>H2</v>
          </cell>
        </row>
        <row r="38">
          <cell r="R38" t="str">
            <v>H2</v>
          </cell>
        </row>
        <row r="39">
          <cell r="R39" t="str">
            <v>H2</v>
          </cell>
        </row>
        <row r="42">
          <cell r="R42" t="str">
            <v>H2</v>
          </cell>
        </row>
        <row r="43">
          <cell r="Q43" t="str">
            <v>2H6</v>
          </cell>
        </row>
        <row r="44">
          <cell r="Q44" t="str">
            <v>H6</v>
          </cell>
        </row>
        <row r="45">
          <cell r="R45" t="str">
            <v>H2</v>
          </cell>
        </row>
        <row r="48">
          <cell r="R48" t="str">
            <v>H2</v>
          </cell>
        </row>
        <row r="49">
          <cell r="Q49" t="str">
            <v>H4</v>
          </cell>
        </row>
        <row r="50">
          <cell r="R50" t="str">
            <v>H2</v>
          </cell>
        </row>
        <row r="51">
          <cell r="R51" t="str">
            <v>H2</v>
          </cell>
        </row>
        <row r="52">
          <cell r="Q52" t="str">
            <v>H4</v>
          </cell>
        </row>
        <row r="53">
          <cell r="R53" t="str">
            <v>H2</v>
          </cell>
        </row>
        <row r="54">
          <cell r="Q54" t="str">
            <v>H6</v>
          </cell>
        </row>
        <row r="55">
          <cell r="Q55" t="str">
            <v>H4</v>
          </cell>
        </row>
        <row r="56">
          <cell r="Q56" t="str">
            <v>H4</v>
          </cell>
        </row>
        <row r="57">
          <cell r="Q57" t="str">
            <v>H4</v>
          </cell>
        </row>
        <row r="58">
          <cell r="Q58" t="str">
            <v>H4</v>
          </cell>
        </row>
        <row r="59">
          <cell r="Q59" t="str">
            <v>H4</v>
          </cell>
        </row>
        <row r="60">
          <cell r="Q60" t="str">
            <v>H4</v>
          </cell>
        </row>
        <row r="61">
          <cell r="Q61" t="str">
            <v>H4</v>
          </cell>
        </row>
        <row r="62">
          <cell r="R62" t="str">
            <v>H2</v>
          </cell>
        </row>
        <row r="63">
          <cell r="Q63" t="str">
            <v>H4</v>
          </cell>
        </row>
        <row r="64">
          <cell r="Q64" t="str">
            <v>H4</v>
          </cell>
        </row>
        <row r="65">
          <cell r="Q65" t="str">
            <v>H6</v>
          </cell>
        </row>
        <row r="66">
          <cell r="Q66" t="str">
            <v>2H6</v>
          </cell>
        </row>
        <row r="67">
          <cell r="R67" t="str">
            <v>H2</v>
          </cell>
        </row>
        <row r="68">
          <cell r="Q68" t="str">
            <v>H6</v>
          </cell>
        </row>
        <row r="69">
          <cell r="Q69" t="str">
            <v>H6</v>
          </cell>
        </row>
        <row r="70">
          <cell r="R70" t="str">
            <v>H2</v>
          </cell>
        </row>
        <row r="71">
          <cell r="R71" t="str">
            <v>H2</v>
          </cell>
        </row>
        <row r="72">
          <cell r="Q72" t="str">
            <v>H4</v>
          </cell>
        </row>
        <row r="73">
          <cell r="Q73" t="str">
            <v>H4</v>
          </cell>
        </row>
        <row r="74">
          <cell r="R74" t="str">
            <v>H2</v>
          </cell>
        </row>
        <row r="75">
          <cell r="Q75" t="str">
            <v>2H6</v>
          </cell>
        </row>
        <row r="76">
          <cell r="Q76" t="str">
            <v>H4</v>
          </cell>
        </row>
        <row r="77">
          <cell r="Q77" t="str">
            <v>H4</v>
          </cell>
        </row>
        <row r="78">
          <cell r="Q78" t="str">
            <v>H4</v>
          </cell>
        </row>
        <row r="79">
          <cell r="Q79" t="str">
            <v>H4</v>
          </cell>
        </row>
        <row r="80">
          <cell r="R80" t="str">
            <v>H2</v>
          </cell>
        </row>
        <row r="82">
          <cell r="R82" t="str">
            <v>H2</v>
          </cell>
        </row>
        <row r="83">
          <cell r="Q83" t="str">
            <v>H4</v>
          </cell>
        </row>
        <row r="84">
          <cell r="R84" t="str">
            <v>H2</v>
          </cell>
        </row>
        <row r="85">
          <cell r="R85" t="str">
            <v>H2</v>
          </cell>
        </row>
        <row r="86">
          <cell r="Q86" t="str">
            <v>H4</v>
          </cell>
        </row>
        <row r="87">
          <cell r="R87" t="str">
            <v>H2</v>
          </cell>
        </row>
        <row r="88">
          <cell r="Q88" t="str">
            <v>H4</v>
          </cell>
        </row>
        <row r="89">
          <cell r="Q89" t="str">
            <v>H4</v>
          </cell>
        </row>
        <row r="91">
          <cell r="R91" t="str">
            <v>H2</v>
          </cell>
        </row>
        <row r="92">
          <cell r="Q92" t="str">
            <v>H4</v>
          </cell>
        </row>
        <row r="97">
          <cell r="R97" t="str">
            <v>H2</v>
          </cell>
        </row>
        <row r="99">
          <cell r="Q99" t="str">
            <v>H4</v>
          </cell>
        </row>
        <row r="100">
          <cell r="R100" t="str">
            <v>H2</v>
          </cell>
        </row>
        <row r="104">
          <cell r="R104" t="str">
            <v>H2</v>
          </cell>
        </row>
        <row r="105">
          <cell r="Q105" t="str">
            <v>H4</v>
          </cell>
        </row>
        <row r="124">
          <cell r="Q124" t="str">
            <v>H4</v>
          </cell>
        </row>
        <row r="128">
          <cell r="R128" t="str">
            <v>H2</v>
          </cell>
        </row>
        <row r="130">
          <cell r="Q130" t="str">
            <v>H4</v>
          </cell>
        </row>
        <row r="131">
          <cell r="Q131" t="str">
            <v>2H4</v>
          </cell>
        </row>
        <row r="132">
          <cell r="Q132" t="str">
            <v>H6</v>
          </cell>
        </row>
        <row r="133">
          <cell r="Q133" t="str">
            <v>2H6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"/>
      <sheetName val="Tong Hop-QL"/>
      <sheetName val="Tong Hop-DT"/>
      <sheetName val="Tong Hop-Tinh"/>
      <sheetName val="SPL4-TOTAL"/>
      <sheetName val="THKL"/>
      <sheetName val="KL-MB"/>
      <sheetName val="KL-MT"/>
      <sheetName val="KL-MN"/>
      <sheetName val="APP.ROAD"/>
      <sheetName val="Calculation"/>
    </sheetNames>
    <sheetDataSet>
      <sheetData sheetId="0"/>
      <sheetData sheetId="1"/>
      <sheetData sheetId="2"/>
      <sheetData sheetId="3"/>
      <sheetData sheetId="4">
        <row r="7">
          <cell r="C7" t="str">
            <v>Hµ Giang</v>
          </cell>
          <cell r="D7">
            <v>1</v>
          </cell>
        </row>
        <row r="8">
          <cell r="C8" t="str">
            <v>Tuyªn Quang</v>
          </cell>
          <cell r="D8">
            <v>1</v>
          </cell>
        </row>
        <row r="9">
          <cell r="C9" t="str">
            <v>Cao B»ng</v>
          </cell>
          <cell r="D9">
            <v>1</v>
          </cell>
        </row>
        <row r="10">
          <cell r="C10" t="str">
            <v>L¹ng S¬n</v>
          </cell>
          <cell r="D10">
            <v>1</v>
          </cell>
        </row>
        <row r="11">
          <cell r="C11" t="str">
            <v>Lai Ch©u</v>
          </cell>
          <cell r="D11">
            <v>1</v>
          </cell>
        </row>
        <row r="12">
          <cell r="C12" t="str">
            <v>Lµo Cai</v>
          </cell>
          <cell r="D12">
            <v>1</v>
          </cell>
        </row>
        <row r="13">
          <cell r="C13" t="str">
            <v>Yªn B¸i</v>
          </cell>
        </row>
        <row r="14">
          <cell r="C14" t="str">
            <v>B¾c K¹n</v>
          </cell>
          <cell r="D14">
            <v>1</v>
          </cell>
        </row>
        <row r="15">
          <cell r="C15" t="str">
            <v>Th¸i Nguyªn</v>
          </cell>
          <cell r="D15">
            <v>1</v>
          </cell>
        </row>
        <row r="16">
          <cell r="C16" t="str">
            <v>S¬n La</v>
          </cell>
        </row>
        <row r="17">
          <cell r="C17" t="str">
            <v>Hßa B×nh</v>
          </cell>
        </row>
        <row r="18">
          <cell r="C18" t="str">
            <v>Phó Thä</v>
          </cell>
          <cell r="D18">
            <v>1</v>
          </cell>
        </row>
        <row r="19">
          <cell r="C19" t="str">
            <v>VÜnh Phóc</v>
          </cell>
          <cell r="D19">
            <v>1</v>
          </cell>
        </row>
        <row r="20">
          <cell r="C20" t="str">
            <v>B¾c Giang</v>
          </cell>
        </row>
        <row r="21">
          <cell r="C21" t="str">
            <v>B¾c Ninh</v>
          </cell>
        </row>
        <row r="22">
          <cell r="C22" t="str">
            <v>Qu¶ng Ninh</v>
          </cell>
        </row>
        <row r="23">
          <cell r="C23" t="str">
            <v>Hµ Néi</v>
          </cell>
        </row>
        <row r="24">
          <cell r="C24" t="str">
            <v>H¶o Phßng</v>
          </cell>
        </row>
        <row r="25">
          <cell r="C25" t="str">
            <v>H¶i D­¬ng</v>
          </cell>
        </row>
        <row r="26">
          <cell r="C26" t="str">
            <v>H­ng Yªn</v>
          </cell>
        </row>
        <row r="27">
          <cell r="C27" t="str">
            <v>Hµ T©y</v>
          </cell>
        </row>
        <row r="28">
          <cell r="C28" t="str">
            <v>Th¸i B×nh</v>
          </cell>
        </row>
        <row r="29">
          <cell r="C29" t="str">
            <v>Hµ Nam</v>
          </cell>
        </row>
        <row r="30">
          <cell r="C30" t="str">
            <v>Nam §Þnh</v>
          </cell>
        </row>
        <row r="31">
          <cell r="C31" t="str">
            <v>Ninh B×nh</v>
          </cell>
        </row>
        <row r="32">
          <cell r="C32" t="str">
            <v>Thanh Hãa</v>
          </cell>
          <cell r="D32">
            <v>1</v>
          </cell>
        </row>
        <row r="33">
          <cell r="C33" t="str">
            <v>NghÖ An</v>
          </cell>
          <cell r="D33">
            <v>1</v>
          </cell>
        </row>
        <row r="34">
          <cell r="C34" t="str">
            <v>Hµ TÜnh</v>
          </cell>
          <cell r="D34">
            <v>1</v>
          </cell>
        </row>
        <row r="35">
          <cell r="C35" t="str">
            <v>Qu¶ng B×nh</v>
          </cell>
        </row>
        <row r="36">
          <cell r="C36" t="str">
            <v>Qu¶ng TrÞ</v>
          </cell>
          <cell r="D36">
            <v>1</v>
          </cell>
        </row>
        <row r="37">
          <cell r="C37" t="str">
            <v>TT HuÕ</v>
          </cell>
        </row>
        <row r="38">
          <cell r="C38" t="str">
            <v>§µ N½ng</v>
          </cell>
        </row>
        <row r="39">
          <cell r="C39" t="str">
            <v>Qu¶ng Nam</v>
          </cell>
          <cell r="D39">
            <v>1</v>
          </cell>
        </row>
        <row r="40">
          <cell r="C40" t="str">
            <v>Qu¶ng Ng·i</v>
          </cell>
          <cell r="D40">
            <v>1</v>
          </cell>
        </row>
        <row r="41">
          <cell r="C41" t="str">
            <v>B×nh §Þnh</v>
          </cell>
        </row>
        <row r="42">
          <cell r="C42" t="str">
            <v>Phó Yªn</v>
          </cell>
          <cell r="D42">
            <v>1</v>
          </cell>
        </row>
        <row r="43">
          <cell r="C43" t="str">
            <v>Kh¸nh Hßa</v>
          </cell>
        </row>
        <row r="44">
          <cell r="C44" t="str">
            <v>Ninh ThuËn</v>
          </cell>
          <cell r="D44">
            <v>1</v>
          </cell>
        </row>
        <row r="45">
          <cell r="C45" t="str">
            <v>B×nh ThuËn</v>
          </cell>
        </row>
        <row r="46">
          <cell r="C46" t="str">
            <v>Gia Lai</v>
          </cell>
        </row>
        <row r="47">
          <cell r="C47" t="str">
            <v>Kon Tum</v>
          </cell>
        </row>
        <row r="48">
          <cell r="C48" t="str">
            <v>§¨k L¨k</v>
          </cell>
          <cell r="D48">
            <v>1</v>
          </cell>
        </row>
        <row r="49">
          <cell r="C49" t="str">
            <v>L©m §ång</v>
          </cell>
        </row>
        <row r="50">
          <cell r="C50" t="str">
            <v>Hå ChÝ Minh</v>
          </cell>
        </row>
        <row r="51">
          <cell r="C51" t="str">
            <v>B×nh D­¬ng</v>
          </cell>
        </row>
        <row r="52">
          <cell r="C52" t="str">
            <v>B×nh Ph­íc</v>
          </cell>
        </row>
        <row r="53">
          <cell r="C53" t="str">
            <v>T©y Ninh</v>
          </cell>
        </row>
        <row r="54">
          <cell r="C54" t="str">
            <v>§ång Nai</v>
          </cell>
        </row>
        <row r="55">
          <cell r="C55" t="str">
            <v>Bµ RÞa Vòng Tµu</v>
          </cell>
        </row>
        <row r="56">
          <cell r="C56" t="str">
            <v>Long An</v>
          </cell>
        </row>
        <row r="57">
          <cell r="C57" t="str">
            <v>§ång Th¸p</v>
          </cell>
        </row>
        <row r="58">
          <cell r="C58" t="str">
            <v>An Giang</v>
          </cell>
        </row>
        <row r="59">
          <cell r="C59" t="str">
            <v>TiÒn Giang</v>
          </cell>
        </row>
        <row r="60">
          <cell r="C60" t="str">
            <v>BÕn Tre</v>
          </cell>
          <cell r="D60">
            <v>1</v>
          </cell>
        </row>
        <row r="61">
          <cell r="C61" t="str">
            <v>VÜnh Long</v>
          </cell>
        </row>
        <row r="62">
          <cell r="C62" t="str">
            <v>Trµ Vinh</v>
          </cell>
          <cell r="D62">
            <v>1</v>
          </cell>
        </row>
        <row r="63">
          <cell r="C63" t="str">
            <v>CÇn Th¬</v>
          </cell>
        </row>
        <row r="64">
          <cell r="C64" t="str">
            <v>Sãc Tr¨ng</v>
          </cell>
          <cell r="D64">
            <v>1</v>
          </cell>
        </row>
        <row r="65">
          <cell r="C65" t="str">
            <v>Kiªn Giang</v>
          </cell>
        </row>
        <row r="66">
          <cell r="C66" t="str">
            <v>B¹c Liªu</v>
          </cell>
          <cell r="D66">
            <v>1</v>
          </cell>
        </row>
        <row r="67">
          <cell r="C67" t="str">
            <v>Cµ Mau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Price-1"/>
      <sheetName val="Price-2"/>
      <sheetName val="PA-1"/>
      <sheetName val="PA-2"/>
      <sheetName val="SPL4"/>
      <sheetName val="TH-DS"/>
      <sheetName val="TMDT-PA1"/>
      <sheetName val="TMDT-PA2"/>
      <sheetName val="TH-DT"/>
      <sheetName val="Round"/>
      <sheetName val="Calculation"/>
    </sheetNames>
    <sheetDataSet>
      <sheetData sheetId="0"/>
      <sheetData sheetId="1"/>
      <sheetData sheetId="2"/>
      <sheetData sheetId="3"/>
      <sheetData sheetId="4">
        <row r="7">
          <cell r="C7" t="str">
            <v>Hµ Giang</v>
          </cell>
          <cell r="D7">
            <v>1</v>
          </cell>
        </row>
        <row r="8">
          <cell r="C8" t="str">
            <v>Tuyªn Quang</v>
          </cell>
          <cell r="D8">
            <v>1</v>
          </cell>
        </row>
        <row r="9">
          <cell r="C9" t="str">
            <v>Cao B»ng</v>
          </cell>
          <cell r="D9">
            <v>1</v>
          </cell>
        </row>
        <row r="10">
          <cell r="C10" t="str">
            <v>L¹ng S¬n</v>
          </cell>
          <cell r="D10">
            <v>1</v>
          </cell>
        </row>
        <row r="11">
          <cell r="C11" t="str">
            <v>Lai Ch©u</v>
          </cell>
          <cell r="D11">
            <v>1</v>
          </cell>
        </row>
        <row r="12">
          <cell r="C12" t="str">
            <v>Lµo Cai</v>
          </cell>
          <cell r="D12">
            <v>1</v>
          </cell>
        </row>
        <row r="13">
          <cell r="C13" t="str">
            <v>Yªn B¸i</v>
          </cell>
        </row>
        <row r="14">
          <cell r="C14" t="str">
            <v>B¾c K¹n</v>
          </cell>
          <cell r="D14">
            <v>1</v>
          </cell>
        </row>
        <row r="15">
          <cell r="C15" t="str">
            <v>Th¸i Nguyªn</v>
          </cell>
          <cell r="D15">
            <v>1</v>
          </cell>
        </row>
        <row r="16">
          <cell r="C16" t="str">
            <v>S¬n La</v>
          </cell>
        </row>
        <row r="17">
          <cell r="C17" t="str">
            <v>Hßa B×nh</v>
          </cell>
        </row>
        <row r="18">
          <cell r="C18" t="str">
            <v>Phó Thä</v>
          </cell>
          <cell r="D18">
            <v>1</v>
          </cell>
        </row>
        <row r="19">
          <cell r="C19" t="str">
            <v>VÜnh Phóc</v>
          </cell>
          <cell r="D19">
            <v>1</v>
          </cell>
        </row>
        <row r="20">
          <cell r="C20" t="str">
            <v>B¾c Giang</v>
          </cell>
        </row>
        <row r="21">
          <cell r="C21" t="str">
            <v>B¾c Ninh</v>
          </cell>
        </row>
        <row r="22">
          <cell r="C22" t="str">
            <v>Qu¶ng Ninh</v>
          </cell>
        </row>
        <row r="23">
          <cell r="C23" t="str">
            <v>Hµ Néi</v>
          </cell>
        </row>
        <row r="24">
          <cell r="C24" t="str">
            <v>H¶i Phßng</v>
          </cell>
        </row>
        <row r="25">
          <cell r="C25" t="str">
            <v>H¶i D­¬ng</v>
          </cell>
        </row>
        <row r="26">
          <cell r="C26" t="str">
            <v>H­ng Yªn</v>
          </cell>
        </row>
        <row r="27">
          <cell r="C27" t="str">
            <v>Hµ T©y</v>
          </cell>
        </row>
        <row r="28">
          <cell r="C28" t="str">
            <v>Th¸i B×nh</v>
          </cell>
        </row>
        <row r="29">
          <cell r="C29" t="str">
            <v>Hµ Nam</v>
          </cell>
        </row>
        <row r="30">
          <cell r="C30" t="str">
            <v>Nam §Þnh</v>
          </cell>
        </row>
        <row r="31">
          <cell r="C31" t="str">
            <v>Ninh B×nh</v>
          </cell>
        </row>
        <row r="32">
          <cell r="C32" t="str">
            <v>Thanh Hãa</v>
          </cell>
          <cell r="D32">
            <v>1</v>
          </cell>
        </row>
        <row r="33">
          <cell r="C33" t="str">
            <v>NghÖ An</v>
          </cell>
          <cell r="D33">
            <v>1</v>
          </cell>
        </row>
        <row r="34">
          <cell r="C34" t="str">
            <v>Hµ TÜnh</v>
          </cell>
          <cell r="D34">
            <v>1</v>
          </cell>
        </row>
        <row r="35">
          <cell r="C35" t="str">
            <v>Qu¶ng B×nh</v>
          </cell>
        </row>
        <row r="36">
          <cell r="C36" t="str">
            <v>Qu¶ng TrÞ</v>
          </cell>
          <cell r="D36">
            <v>1</v>
          </cell>
        </row>
        <row r="37">
          <cell r="C37" t="str">
            <v>TT HuÕ</v>
          </cell>
        </row>
        <row r="38">
          <cell r="C38" t="str">
            <v>§µ N½ng</v>
          </cell>
        </row>
        <row r="39">
          <cell r="C39" t="str">
            <v>Qu¶ng Nam</v>
          </cell>
          <cell r="D39">
            <v>1</v>
          </cell>
        </row>
        <row r="40">
          <cell r="C40" t="str">
            <v>Qu¶ng Ng·i</v>
          </cell>
          <cell r="D40">
            <v>1</v>
          </cell>
        </row>
        <row r="41">
          <cell r="C41" t="str">
            <v>B×nh §Þnh</v>
          </cell>
        </row>
        <row r="42">
          <cell r="C42" t="str">
            <v>Phó Yªn</v>
          </cell>
          <cell r="D42">
            <v>1</v>
          </cell>
        </row>
        <row r="43">
          <cell r="C43" t="str">
            <v>Kh¸nh Hßa</v>
          </cell>
        </row>
        <row r="44">
          <cell r="C44" t="str">
            <v>Ninh ThuËn</v>
          </cell>
          <cell r="D44">
            <v>1</v>
          </cell>
        </row>
        <row r="45">
          <cell r="C45" t="str">
            <v>B×nh ThuËn</v>
          </cell>
        </row>
        <row r="46">
          <cell r="C46" t="str">
            <v>Gia Lai</v>
          </cell>
        </row>
        <row r="47">
          <cell r="C47" t="str">
            <v>Kon Tum</v>
          </cell>
        </row>
        <row r="48">
          <cell r="C48" t="str">
            <v>§¨k L¨k</v>
          </cell>
          <cell r="D48">
            <v>1</v>
          </cell>
        </row>
        <row r="49">
          <cell r="C49" t="str">
            <v>L©m §ång</v>
          </cell>
        </row>
        <row r="50">
          <cell r="C50" t="str">
            <v>Hå ChÝ Minh</v>
          </cell>
        </row>
        <row r="51">
          <cell r="C51" t="str">
            <v>B×nh D­¬ng</v>
          </cell>
        </row>
        <row r="52">
          <cell r="C52" t="str">
            <v>B×nh Ph­íc</v>
          </cell>
        </row>
        <row r="53">
          <cell r="C53" t="str">
            <v>T©y Ninh</v>
          </cell>
        </row>
        <row r="54">
          <cell r="C54" t="str">
            <v>§ång Nai</v>
          </cell>
        </row>
        <row r="55">
          <cell r="C55" t="str">
            <v>Bµ RÞa Vòng Tµu</v>
          </cell>
        </row>
        <row r="56">
          <cell r="C56" t="str">
            <v>Long An</v>
          </cell>
        </row>
        <row r="57">
          <cell r="C57" t="str">
            <v>§ång Th¸p</v>
          </cell>
        </row>
        <row r="58">
          <cell r="C58" t="str">
            <v>An Giang</v>
          </cell>
        </row>
        <row r="59">
          <cell r="C59" t="str">
            <v>TiÒn Giang</v>
          </cell>
        </row>
        <row r="60">
          <cell r="C60" t="str">
            <v>BÕn Tre</v>
          </cell>
          <cell r="D60">
            <v>1</v>
          </cell>
        </row>
        <row r="61">
          <cell r="C61" t="str">
            <v>VÜnh Long</v>
          </cell>
        </row>
        <row r="62">
          <cell r="C62" t="str">
            <v>Trµ Vinh</v>
          </cell>
          <cell r="D62">
            <v>1</v>
          </cell>
        </row>
        <row r="63">
          <cell r="C63" t="str">
            <v>CÇn Th¬</v>
          </cell>
        </row>
        <row r="64">
          <cell r="C64" t="str">
            <v>Sãc Tr¨ng</v>
          </cell>
          <cell r="D64">
            <v>1</v>
          </cell>
        </row>
        <row r="65">
          <cell r="C65" t="str">
            <v>Kiªn Giang</v>
          </cell>
        </row>
        <row r="66">
          <cell r="C66" t="str">
            <v>B¹c Liªu</v>
          </cell>
          <cell r="D66">
            <v>1</v>
          </cell>
        </row>
        <row r="67">
          <cell r="C67" t="str">
            <v>Cµ Mau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ce-Location"/>
      <sheetName val="bimson"/>
      <sheetName val="tamdiep"/>
      <sheetName val="haiphong"/>
      <sheetName val="tiendo"/>
      <sheetName val="fls guisang"/>
      <sheetName val="td2"/>
      <sheetName val="BS"/>
      <sheetName val="XL4Poppy"/>
      <sheetName val="TK 111"/>
      <sheetName val="TK 112"/>
      <sheetName val="TK 131"/>
      <sheetName val="TK 133"/>
      <sheetName val="TK 136"/>
      <sheetName val="TK 138"/>
      <sheetName val="TK 141"/>
      <sheetName val="TK 142"/>
      <sheetName val="TK 1521"/>
      <sheetName val="TK 1522"/>
      <sheetName val="TK 1523"/>
      <sheetName val="TK 1524"/>
      <sheetName val="TK 153"/>
      <sheetName val="TK 154"/>
      <sheetName val="TK 155"/>
      <sheetName val="TK 211"/>
      <sheetName val="TK 214"/>
      <sheetName val="TK 212"/>
      <sheetName val="TK 213"/>
      <sheetName val="TK 241"/>
      <sheetName val="TK 311"/>
      <sheetName val="TK 331"/>
      <sheetName val="TK 333"/>
      <sheetName val="TK 334"/>
      <sheetName val="TK 335"/>
      <sheetName val="TK 336"/>
      <sheetName val="TK 338"/>
      <sheetName val="TK 3383"/>
      <sheetName val="TK 341"/>
      <sheetName val="TK 342"/>
      <sheetName val="TK 411"/>
      <sheetName val="TK 414"/>
      <sheetName val="TK 415"/>
      <sheetName val="TK 416"/>
      <sheetName val="TK 421"/>
      <sheetName val="TK 431"/>
      <sheetName val="TK 441"/>
      <sheetName val="TK 511"/>
      <sheetName val="TK 512"/>
      <sheetName val="TK 621"/>
      <sheetName val="TK 622"/>
      <sheetName val="TK 623"/>
      <sheetName val="TK 627"/>
      <sheetName val="TK 632"/>
      <sheetName val="TK 641"/>
      <sheetName val="TK 642"/>
      <sheetName val="TK 711"/>
      <sheetName val="TK 721"/>
      <sheetName val="TK 811"/>
      <sheetName val="TK 821"/>
      <sheetName val="TK 911"/>
      <sheetName val="Buttoan DC"/>
      <sheetName val="0300"/>
      <sheetName val="481-111"/>
      <sheetName val="00000000"/>
      <sheetName val="10000000"/>
      <sheetName val="20000000"/>
      <sheetName val="30000000"/>
      <sheetName val="4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6">
          <cell r="A26" t="b">
            <v>1</v>
          </cell>
        </row>
        <row r="27">
          <cell r="C27" t="e">
            <v>#N/A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rph (2)"/>
      <sheetName val="dtoan"/>
      <sheetName val="dap"/>
      <sheetName val="dt-kphi"/>
      <sheetName val="bth-kphi"/>
      <sheetName val="gpmb"/>
      <sheetName val="dtoan -ctiet"/>
      <sheetName val="dt-kphi-iso-tong"/>
      <sheetName val="dt-kphi-iso-ctiet"/>
      <sheetName val="CRC"/>
      <sheetName val="GIATRI-DAILY"/>
      <sheetName val="NVBH KHAC"/>
      <sheetName val="NVBH HOAN"/>
      <sheetName val="TONKHODAILY"/>
      <sheetName val="XL4Test5"/>
      <sheetName val="gia"/>
      <sheetName val="PTDG"/>
      <sheetName val="sut&lt;100"/>
      <sheetName val="sut duong"/>
      <sheetName val="sut am"/>
      <sheetName val="bu lun"/>
      <sheetName val="xoi lo chan ke"/>
      <sheetName val="TH"/>
      <sheetName val="THKL"/>
      <sheetName val="GTXL"/>
      <sheetName val="TDT"/>
      <sheetName val="00000000"/>
      <sheetName val="10000000"/>
      <sheetName val="dt-kphi (2)"/>
      <sheetName val="dt-kphi-ctiet"/>
      <sheetName val="XL4Poppy"/>
      <sheetName val="KluongKm2,4"/>
      <sheetName val="B.cao"/>
      <sheetName val="T.tiet"/>
      <sheetName val="T.N"/>
      <sheetName val="Congty"/>
      <sheetName val="VPPN"/>
      <sheetName val="XN74"/>
      <sheetName val="XN54"/>
      <sheetName val="XN33"/>
      <sheetName val="NK96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x"/>
      <sheetName val="XXXXXXX0"/>
      <sheetName val="XXXXXXX1"/>
      <sheetName val="20000000"/>
      <sheetName val="30000000"/>
      <sheetName val="Sheet2"/>
      <sheetName val="dn"/>
      <sheetName val="DU TOAN"/>
      <sheetName val="CHI TIET"/>
      <sheetName val="KLnt"/>
      <sheetName val="PHAN TICH"/>
      <sheetName val="TSCD DUNG CHUNG "/>
      <sheetName val="KHKHAUHAOTSCHUNG"/>
      <sheetName val="TSCDTOAN NHA MAY"/>
      <sheetName val="CPSXTOAN BO SP"/>
      <sheetName val="PBCPCHUNG CHO CAC DTUONG"/>
      <sheetName val="Sheet1"/>
      <sheetName val="Sheet3"/>
      <sheetName val="YEU TO CONG"/>
      <sheetName val="TD 3DIEM"/>
      <sheetName val="TD 2DIEM"/>
      <sheetName val=""/>
      <sheetName val="XN79"/>
      <sheetName val="CTMT"/>
      <sheetName val="gvt"/>
      <sheetName val="ATGT"/>
      <sheetName val="DG-TH"/>
      <sheetName val="Tuong-chan"/>
      <sheetName val="Dau-cong"/>
      <sheetName val="dtoan (4)"/>
      <sheetName val="tmdtu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 HUNG"/>
      <sheetName val="CONGNHAN NE"/>
      <sheetName val="XINGUYEP"/>
      <sheetName val="TH331"/>
      <sheetName val="dt-iphi"/>
      <sheetName val="tra-vat-lieu"/>
      <sheetName val="`u lun"/>
      <sheetName val="SPL4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bao cao ngay 13-02"/>
      <sheetName val="CBG"/>
      <sheetName val="sut&lt;1 0"/>
      <sheetName val="PTCT"/>
      <sheetName val="nhan cong"/>
      <sheetName val="ktduong"/>
      <sheetName val="dg"/>
      <sheetName val="cu"/>
      <sheetName val="KTcau2004"/>
      <sheetName val="KT2004XL#moi"/>
      <sheetName val="denbu"/>
      <sheetName val="thop"/>
      <sheetName val="ìtoan"/>
      <sheetName val="Kluong"/>
      <sheetName val="Giatr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He so"/>
      <sheetName val="PL Vua"/>
      <sheetName val="DPD"/>
      <sheetName val="DgDuong"/>
      <sheetName val="dgmo-tru"/>
      <sheetName val="dgdam"/>
      <sheetName val="Dam-Mo-Tru"/>
      <sheetName val="DTDuong"/>
      <sheetName val="GTXLc"/>
      <sheetName val="CPXLk"/>
      <sheetName val="KPTH"/>
      <sheetName val="Bang KL ket cau"/>
      <sheetName val="dam"/>
      <sheetName val="Mocantho"/>
      <sheetName val="MoQL91"/>
      <sheetName val="tru"/>
      <sheetName val="10mduongsaumo"/>
      <sheetName val="ctt"/>
      <sheetName val="thanmkhao"/>
      <sheetName val="monho"/>
      <sheetName val="ctTBA"/>
      <sheetName val="coc duc"/>
      <sheetName val="Sheet_x0001_1"/>
      <sheetName val="FPPN"/>
      <sheetName val="CHI_x0000_TIET"/>
      <sheetName val="Sheet3 (2)"/>
      <sheetName val="Don gia chi tiet"/>
      <sheetName val="Du thau"/>
      <sheetName val="Tro giup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Khu xu ly nuoc THiep-XD"/>
      <sheetName val="Box-Girder"/>
      <sheetName val="ma-pt"/>
      <sheetName val="Tuong-ٺ_x0001_an"/>
      <sheetName val="Du_lieu"/>
      <sheetName val="HK1"/>
      <sheetName val="HK2"/>
      <sheetName val="CANAM"/>
      <sheetName val="NhapSl"/>
      <sheetName val="Nluc"/>
      <sheetName val="Tohop"/>
      <sheetName val="KT_Tthan"/>
      <sheetName val="Tra_TTTD"/>
      <sheetName val="IN__x000e_X"/>
      <sheetName val="P3-PanAn-Factored"/>
      <sheetName val="LO 65+41B"/>
      <sheetName val="LO 48"/>
      <sheetName val="LO 47A"/>
      <sheetName val="LO 46B"/>
      <sheetName val="LO 45"/>
      <sheetName val="LO 44"/>
      <sheetName val="LO 46A"/>
      <sheetName val="LO 41A"/>
      <sheetName val="LO 66"/>
      <sheetName val="LO 42"/>
      <sheetName val="LO 47B"/>
      <sheetName val="LO 43"/>
      <sheetName val="LO 64"/>
      <sheetName val="LO 50"/>
      <sheetName val="LO 49 B "/>
      <sheetName val="LO 63"/>
      <sheetName val="LO 62"/>
      <sheetName val="LO 49 A"/>
      <sheetName val="LO 61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Nhap don gia VL dia _x0003__x0000_uong"/>
      <sheetName val="ESTI."/>
      <sheetName val="DI-ESTI"/>
      <sheetName val="Phan tich don gia chi Uet"/>
      <sheetName val="Số liệu"/>
      <sheetName val="TKKYI"/>
      <sheetName val="TKKYII"/>
      <sheetName val="Tổng hợp theo học sinh"/>
      <sheetName val="XL4Test5 (2)"/>
      <sheetName val="Dbþgia"/>
      <sheetName val="md5!-52"/>
      <sheetName val="coctuatrenda"/>
      <sheetName val="IBASE"/>
      <sheetName val="GiaVL"/>
      <sheetName val="She_x0000_t9"/>
      <sheetName val="_x0000_Ё_x0000__x0000__x0000__x0000_䀤_x0001__x0000__x0000__x0000__x0000_䀶_x0001__x0000_晦晦晦䀙_x0001__x0000__x0000__x0000__x0000_㿰_x0001_H-_x0000_ਈ_x0000_ꏗ㵰휊䀁_x0001__x0000_尩슏⣵䀂_x0001__x0000__x0000__x0000_"/>
      <sheetName val="tuong"/>
      <sheetName val="dt-kphi-ÿÿo-ctiet"/>
      <sheetName val="Piers of Main Flylyer (1)"/>
      <sheetName val="NVBH(HOAN"/>
      <sheetName val="dt-cphi-ctieT"/>
      <sheetName val="NHAP"/>
      <sheetName val="Quantity"/>
      <sheetName val="TinhToan"/>
      <sheetName val="CHI"/>
      <sheetName val="CHI?TIET"/>
      <sheetName val="Nhap don gia VL dia _x0003_?uong"/>
      <sheetName val="DG೼�_02"/>
      <sheetName val="S? li?u"/>
      <sheetName val="T?ng h?p theo h?c sinh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tonghop"/>
      <sheetName val="Sheet19"/>
      <sheetName val="Sheet18"/>
      <sheetName val="Thuc thanh"/>
      <sheetName val="Don gia"/>
      <sheetName val="TT_35NH"/>
      <sheetName val="Pier"/>
      <sheetName val="Pile"/>
      <sheetName val="Nhap don gia VL dia _x0003_"/>
      <sheetName val="Ё_x0000_䀤_x0001__x0000_䀶_x0001__x0000_晦晦晦䀙_x0001__x0000_㿰_x0001_H-_x0000_ਈ_x0000_ꏗ㵰휊䀁_x0001__x0000_尩슏⣵䀂"/>
      <sheetName val="CDPS"/>
      <sheetName val="NKC"/>
      <sheetName val="SoCaiT"/>
      <sheetName val="THDU"/>
      <sheetName val="TN"/>
      <sheetName val="ND"/>
      <sheetName val="3cau"/>
      <sheetName val="266+623"/>
      <sheetName val="TXL(266+623"/>
      <sheetName val="DDCT"/>
      <sheetName val="M"/>
      <sheetName val="vln"/>
      <sheetName val="DothiP1"/>
      <sheetName val="KLDGTT&lt;1ü_x000c__x0000__x0000_(2)"/>
      <sheetName val="rph_(2)"/>
      <sheetName val="dtoan_-ctiet"/>
      <sheetName val="NVBH_KHAC"/>
      <sheetName val="NVBH_HOAN"/>
      <sheetName val="sut_duong"/>
      <sheetName val="sut_am"/>
      <sheetName val="bu_lun"/>
      <sheetName val="xoi_lo_chan_ke"/>
      <sheetName val="dtoan_(4)"/>
      <sheetName val="dt-kphi_(2)"/>
      <sheetName val="B_cao"/>
      <sheetName val="T_tiet"/>
      <sheetName val="T_N"/>
      <sheetName val="Piers_of_Main_Flyover_(1)"/>
      <sheetName val="Cot_Tru1"/>
      <sheetName val="COC_KHOAN_M1"/>
      <sheetName val="COC_KHOAN_M2"/>
      <sheetName val="COC_KHOAN_T1"/>
      <sheetName val="COC_KHOAN_T5"/>
      <sheetName val="COC_KHOAN_T4"/>
      <sheetName val="COC_DONG"/>
      <sheetName val="DTCT_02__2595"/>
      <sheetName val="DU_TOAN"/>
      <sheetName val="CHI_TIET"/>
      <sheetName val="PHAN_TICH"/>
      <sheetName val="YEU_TO_CONG"/>
      <sheetName val="TD_3DIEM"/>
      <sheetName val="TD_2DIEM"/>
      <sheetName val="TSCD_DUNG_CHUNG_"/>
      <sheetName val="TSCDTOAN_NHA_MAY"/>
      <sheetName val="CPSXTOAN_BO_SP"/>
      <sheetName val="PBCPCHUNG_CHO_CAC_DTUONG"/>
      <sheetName val="THKL_nghiemthu"/>
      <sheetName val="DTCTtaluy_(2)"/>
      <sheetName val="KLDGTT&lt;120%_(2)"/>
      <sheetName val="TH_(2)"/>
      <sheetName val="nhan_cong"/>
      <sheetName val="Sheet3_(2)"/>
      <sheetName val="`u_lun"/>
      <sheetName val="Tong_hopQ48-1"/>
      <sheetName val="Tong_hop_QL48_-_2"/>
      <sheetName val="Tong_hop_QL47"/>
      <sheetName val="Tong_hop_QL48_-_3"/>
      <sheetName val="Chi_tiet_don_gia_khoi_phuc"/>
      <sheetName val="Du_toan_chi_tiet_coc_nuoc"/>
      <sheetName val="Du_toan_chi_tiet_coc"/>
      <sheetName val="Phan_tich_don_gia_chi_tiet"/>
      <sheetName val="Nhap_don_gia_VL_dia_phuong"/>
      <sheetName val="Luong_mot_ngay_cong_xay_lap"/>
      <sheetName val="Luong_mot_ngay_cong_khao_sat"/>
      <sheetName val="TO_HUNG"/>
      <sheetName val="CONGNHAN_NE"/>
      <sheetName val="Vatlieu_cau"/>
      <sheetName val="cau_DS11"/>
      <sheetName val="cau_DS12"/>
      <sheetName val="sut&lt;1_0"/>
      <sheetName val="Khu_xu_ly_nuoc_THiep-XD"/>
      <sheetName val="PL_tham_dinh"/>
      <sheetName val="Bu_VC"/>
      <sheetName val="Piers of Mai. Flyover (1)"/>
      <sheetName val="_x0000_????_x0001__x0000__x0000__x0000__x0000_?_x0001_H-_x0000_?_x0000_????_x0001__x0000_????_x0001__x0000__x0000__x0000_"/>
      <sheetName val="CTC_x000f_NG_02"/>
      <sheetName val="_x0004_GCong"/>
      <sheetName val="Du toan chi tiet_x0000_coc nuoc"/>
      <sheetName val="She"/>
      <sheetName val="Nhap don gia VL dia _x0003__uong"/>
      <sheetName val="S_ li_u"/>
      <sheetName val="T_ng h_p theo h_c sinh"/>
      <sheetName val="Tuong-?_x0001_an"/>
      <sheetName val="DG??_02"/>
      <sheetName val="_x0000_Ё_x0000__x0000__x0000__x0000_䀤_x0001__x0000__x0000__x0000__x0000_䀶_x0001__x0000_晦晦晦䀙_x0001__x0000__x0000__x0000__x0000_㿰_x0001_H-_x0000_ਈ_x0000_"/>
      <sheetName val="DEF"/>
      <sheetName val="tai"/>
      <sheetName val="hoang"/>
      <sheetName val="hoang (2)"/>
      <sheetName val="hoang (3)"/>
      <sheetName val="vua_x0000__x0000__x0000__x0000__x0000__x0000__x0000__x0000__x0000__x0000__x0000_韘࿊_x0000__x0004__x0000__x0000__x0000__x0000__x0000__x0000_酐࿊_x0000__x0000__x0000__x0000__x0000__x0000__x0000__x0000_須࿊_x0000__x0000__x0004__x0000__x0000__x0000__x0000__x0000__x0000__x0000__x0000__x0000__x0000__x0000__x0000__x0000__x0000__x0000__x0016_[dtTKKT-98-106.xls]rph_x0000__x0000__x0000__x0000__x0000__x0000__x0000__x0000__x0000_ _x0000_顬࿊_x0000__x0004__x0000__x0000__x0000__x0000__x0000__x0000_酐࿊_x0000__x0000__x0000__x0000__x0000__x0000__x0000__x0000_銀࿊_x0000__x0000__x0005__x0000__x0000__x0000__x0000__x0000__x0000__x0000__x0000__x0000__x0000__x0000__x0000__x0000__x0000__x0000__x0016_[dtTKKT-98-106.xls]gVL_x0000__x0000__x0000__x0000__x0000__x0000__x0000__x0000__x0000_ _x0000__x0000__x0000__x0000__x0000__x0000__x0000__x0000__x0000_ _x0000__x0000__x0000__x0000__x0000__x0000__x0000__x0000__x0000_ _x0000_軴_x0010_곫_x0000_饬࿊곫_x0010_餸࿊_x0000__x0004__x0000__x0000__x0000__x0000__x0000__x0000_酐࿊_x0000__x0000__x0000__x0000__x0000__x0000__x0000__x0000_銔࿊_x0000__x0000__x0006_"/>
      <sheetName val="ma_pt"/>
      <sheetName val="Ё"/>
      <sheetName val="?_x0000_?_x0001__x0000_?_x0001__x0000_????_x0001__x0000_?_x0001_H-_x0000_?_x0000_????_x0001__x0000_????"/>
      <sheetName val="Phan tich don gia chi ˆUet"/>
      <sheetName val="?"/>
      <sheetName val="????_x0001_"/>
      <sheetName val="_x0000_?_x0000__x0000__x0000__x0000_?_x0001__x0000__x0000__x0000__x0000_?_x0001__x0000_????_x0001__x0000__x0000__x0000__x0000_?_x0001_H-_x0000_?_x0000_"/>
      <sheetName val="tra_x0000__x0000__x0000__x0000__x0000_±@Z"/>
      <sheetName val="?Ё????䀤_x0001_????䀶_x0001_?晦晦晦䀙_x0001_????㿰_x0001_H-?ਈ?ꏗ㵰휊䀁_x0001_?尩슏⣵䀂_x0001_???"/>
      <sheetName val="Ё?䀤_x0001_?䀶_x0001_?晦晦晦䀙_x0001_?㿰_x0001_H-?ਈ?ꏗ㵰휊䀁_x0001_?尩슏⣵䀂"/>
      <sheetName val="?????_x0001_?????_x0001_H-???????_x0001_?????_x0001_???"/>
      <sheetName val="???_x0001_??_x0001_?????_x0001_??_x0001_H-???????_x0001_?????"/>
      <sheetName val="????_x0001_??_x0001_H-???????_x0001_?????_x0001_?"/>
      <sheetName val="?Ё????䀤_x0001_????䀶_x0001_?晦晦晦䀙_x0001_????㿰_x0001_H-?ਈ?"/>
      <sheetName val="???????_x0001_?????_x0001_?????_x0001_?????_x0001_H-???"/>
      <sheetName val="She?t9"/>
      <sheetName val="???_x0001_??_x0001_?????_x0001_??_x0001_H-???"/>
      <sheetName val="10mduongsa{ío"/>
      <sheetName val="dv-kphi-cviet"/>
      <sheetName val="bvh-kphi"/>
      <sheetName val="PCCPCHUNG CHO CAC DTUONG"/>
      <sheetName val="Piers of Main Flyower (1)"/>
      <sheetName val="_"/>
      <sheetName val="_____x0001_"/>
      <sheetName val="_Ё____䀤_x0001_____䀶_x0001__晦晦晦䀙_x0001_____㿰_x0001_H-_ਈ_"/>
      <sheetName val="Ё_䀤_x0001__䀶_x0001__晦晦晦䀙_x0001__㿰_x0001_H-_ਈ_ꏗ㵰휊䀁_x0001__尩슏⣵䀂"/>
      <sheetName val="______x0001_______x0001_H-________x0001_______x0001____"/>
      <sheetName val="____x0001____x0001_______x0001____x0001_H-________x0001______"/>
      <sheetName val="_____x0001____x0001_H-________x0001_______x0001__"/>
      <sheetName val="________x0001_______x0001_______x0001_______x0001_H-___"/>
      <sheetName val="She_t9"/>
      <sheetName val="____x0001____x0001_______x0001____x0001_H-___"/>
      <sheetName val="ptvì0-1"/>
      <sheetName val="vua_x0000_韘࿊_x0000__x0004__x0000_酐࿊_x0000_須࿊_x0000__x0004__x0000__x0016_[dtTKKT-98-10"/>
      <sheetName val="0_x0000__x0000_ﱸ͕_x0000__x0004__x0000__x0000__x0000__x0000__x0000__x0000_͕_x0000__x0000__x0000__x0000__x0000__x0000__x0000__x0000_列͕_x0000__x0000__x0013__x0000__x0000__x0000__x0000__x0000__x0000__x0000__x0000__x0000__x0000__x0000__x0000__x0000__x0000__x0000__x001f_[dtT"/>
      <sheetName val="0??ﱸ͕?_x0004_??????͕????????列͕??_x0013_???????????????_x001f_[dtT"/>
      <sheetName val="TM_JCTC"/>
      <sheetName val="KLDGTT&lt;1ü_x000c_??(2)"/>
      <sheetName val="vua???????????韘࿊?_x0004_??????酐࿊????????須࿊??_x0004_???????????????_x0016_[dtTKKT-98-106.xls]rph????????? ?顬࿊?_x0004_??????酐࿊????????銀࿊??_x0005_???????????????_x0016_[dtTKKT-98-106.xls]gVL????????? ????????? ????????? ?軴_x0010_곫?饬࿊곫_x0010_餸࿊?_x0004_??????酐࿊????????銔࿊??_x0006_"/>
      <sheetName val="vua?韘࿊?_x0004_?酐࿊?須࿊?_x0004_?_x0016_[dtTKKT-98-10"/>
      <sheetName val="INV"/>
      <sheetName val="XXXXXXX2"/>
      <sheetName val="XXXXXXX3"/>
      <sheetName val="XXXXXXX4"/>
      <sheetName val="T2_x0000__x0000_)"/>
    </sheetNames>
    <sheetDataSet>
      <sheetData sheetId="0" refreshError="1">
        <row r="33">
          <cell r="Q33">
            <v>13636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/>
      <sheetData sheetId="308"/>
      <sheetData sheetId="309" refreshError="1"/>
      <sheetData sheetId="310" refreshError="1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/>
      <sheetData sheetId="354" refreshError="1"/>
      <sheetData sheetId="355" refreshError="1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/>
      <sheetData sheetId="364" refreshError="1"/>
      <sheetData sheetId="365" refreshError="1"/>
      <sheetData sheetId="366" refreshError="1"/>
      <sheetData sheetId="367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/>
      <sheetData sheetId="380"/>
      <sheetData sheetId="381" refreshError="1"/>
      <sheetData sheetId="382" refreshError="1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 refreshError="1"/>
      <sheetData sheetId="396"/>
      <sheetData sheetId="397"/>
      <sheetData sheetId="398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/>
      <sheetData sheetId="416"/>
      <sheetData sheetId="417"/>
      <sheetData sheetId="418"/>
      <sheetData sheetId="419"/>
      <sheetData sheetId="420" refreshError="1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/>
      <sheetData sheetId="484" refreshError="1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/>
      <sheetData sheetId="497"/>
      <sheetData sheetId="498"/>
      <sheetData sheetId="499" refreshError="1"/>
      <sheetData sheetId="500"/>
      <sheetData sheetId="501" refreshError="1"/>
      <sheetData sheetId="502"/>
      <sheetData sheetId="503" refreshError="1"/>
      <sheetData sheetId="504"/>
      <sheetData sheetId="505" refreshError="1"/>
      <sheetData sheetId="506" refreshError="1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 refreshError="1"/>
      <sheetData sheetId="518" refreshError="1"/>
      <sheetData sheetId="519"/>
      <sheetData sheetId="520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/>
      <sheetData sheetId="533" refreshError="1"/>
      <sheetData sheetId="534"/>
      <sheetData sheetId="535" refreshError="1"/>
      <sheetData sheetId="536"/>
      <sheetData sheetId="537"/>
      <sheetData sheetId="538"/>
      <sheetData sheetId="539"/>
      <sheetData sheetId="540"/>
      <sheetData sheetId="541"/>
      <sheetData sheetId="542"/>
      <sheetData sheetId="543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luongKm2,4"/>
      <sheetName val="B.cao"/>
      <sheetName val="T.tiet"/>
      <sheetName val="T.N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To trinh"/>
      <sheetName val="bang2"/>
      <sheetName val="coHoan"/>
      <sheetName val="Congty"/>
      <sheetName val="VPPN"/>
      <sheetName val="XN74"/>
      <sheetName val="XN54"/>
      <sheetName val="XN33"/>
      <sheetName val="NK96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XN79"/>
      <sheetName val="CTMT"/>
      <sheetName val="boHoan"/>
      <sheetName val="C.     Lang"/>
      <sheetName val="QL1A-QL1Q moi"/>
      <sheetName val="SL)NC-MB"/>
      <sheetName val="KluongKm2_x000c_4"/>
      <sheetName val="gVL"/>
      <sheetName val="DG CAࡕ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K331D"/>
      <sheetName val="334 d"/>
      <sheetName val="BDCNH"/>
      <sheetName val="bcdtk"/>
      <sheetName val="BCDKTNH"/>
      <sheetName val="BCDKTTHUE"/>
      <sheetName val="tscd"/>
      <sheetName val="C.   ( Lang"/>
      <sheetName val="NCong-Day-Su"/>
      <sheetName val="DG "/>
      <sheetName val="Tojg KLBS"/>
      <sheetName val="HK1"/>
      <sheetName val="HK2"/>
      <sheetName val="CANAM"/>
      <sheetName val="ɂIEN DONG"/>
      <sheetName val="Maumo)"/>
      <sheetName val="Tonchop"/>
      <sheetName val="KH-Q1,Q2,01"/>
      <sheetName val="Tai khoan"/>
      <sheetName val="P_x000c_V"/>
      <sheetName val="DG CA?"/>
      <sheetName val="giathanh1"/>
      <sheetName val="NC"/>
      <sheetName val="dmuc"/>
      <sheetName val="¶"/>
      <sheetName val="DT1_x0000__x0000__x0000__x0000__x0000__x0000__x0000__x0000_"/>
      <sheetName val="MTO REV.0"/>
      <sheetName val="IBASE"/>
      <sheetName val="˜Ünh m÷c"/>
      <sheetName val="PTVL"/>
      <sheetName val="Quy_x0000_2-2002"/>
      <sheetName val="bia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Ünh m÷c"/>
      <sheetName val="DT1_x0000_"/>
      <sheetName val="Quy"/>
      <sheetName val="S29_x0007__x0000__x0000_S"/>
      <sheetName val="TTDZ22"/>
      <sheetName val="XL@Test5"/>
      <sheetName val="BGThau_x0008__x0000__x0000_0000000_x0001__x0006__x0000__x0000_Sheet1_x0008__x0000__x0000_To dri.h_x0006__x0000__x0000_Shedt2_x0005__x0000__x0000_bang2_x0006__x0000__x0000_cnHoan_x0006__x0000__x0000_Congty_x0004__x0000__x0000_V_x0010_PN_x0004__x0000__x0000_XN74_x0004__x0000__x0000_XN54_x0004__x0000__x0000_XN33_x0004__x0000__x0000_NK96_x0006__x0000__x0000_Sheet4"/>
      <sheetName val="S`eet12"/>
      <sheetName val="XHXPXXX1"/>
      <sheetName val="0000000!"/>
      <sheetName val="To tri.h"/>
      <sheetName val="cnHoan"/>
      <sheetName val="V_x0010_PN"/>
      <sheetName val="?IEN DONG"/>
      <sheetName val="Bu gi`"/>
      <sheetName val="KK bo sung"/>
      <sheetName val="Quy $-02"/>
      <sheetName val="TDT"/>
      <sheetName val="DO AM DT"/>
      <sheetName val="XLÿÿest5"/>
      <sheetName val="çha tri SX"/>
      <sheetName val="So Conç!îfhiep"/>
      <sheetName val="PPVT"/>
      <sheetName val="S29_x0007_"/>
      <sheetName val="XL4@oppy"/>
      <sheetName val="Km&quot;33s,"/>
      <sheetName val="Km227O838-228_100"/>
      <sheetName val="Dang TSCD 98-02"/>
      <sheetName val="dtkhovd"/>
      <sheetName val="CDMT"/>
      <sheetName val="126"/>
      <sheetName val="127"/>
      <sheetName val="128"/>
      <sheetName val="129"/>
      <sheetName val="130"/>
      <sheetName val="131"/>
      <sheetName val="132"/>
      <sheetName val="133"/>
      <sheetName val="Chart1"/>
      <sheetName val="134"/>
      <sheetName val="135"/>
      <sheetName val="136"/>
      <sheetName val="137"/>
      <sheetName val="138"/>
      <sheetName val="139"/>
      <sheetName val="KHUPHO8"/>
      <sheetName val="THONGKE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thao-go"/>
      <sheetName val="DON GIA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tuong"/>
      <sheetName val="ctTBA"/>
      <sheetName val="Bang TK goc"/>
      <sheetName val="DGchitiet "/>
      <sheetName val="INV"/>
      <sheetName val="XXXXXXX2"/>
      <sheetName val="XXXXXXX3"/>
      <sheetName val="XXXXXXX4"/>
      <sheetName val="XNGBQI-01 (02)"/>
      <sheetName val="Girder"/>
      <sheetName val="Tendon"/>
      <sheetName val="NHAN_x0000_CONG"/>
      <sheetName val="XL4Te3t5"/>
      <sheetName val="BGThau_x0008__x0000__x0000_0000000_x0001__x0006__x0000__x0000_Sheet1_x0008__x0000__x0000_To"/>
      <sheetName val="MTO REV.2(ARMOR)"/>
      <sheetName val="4_x0004__x0000__x0000_XN54_x0004__x0000__x0000_XN33_x0004__x0000__x0000_NK96_x0006__x0000__x0000_Sheet4"/>
      <sheetName val="DT1????????"/>
      <sheetName val="Quy?2-2002"/>
      <sheetName val="DT1?"/>
      <sheetName val="S29_x0007_??S"/>
      <sheetName val="S29_x0007_?S"/>
      <sheetName val="Sêeet9"/>
      <sheetName val="NEW-PANEL"/>
      <sheetName val="Tang TRCD 98-02"/>
      <sheetName val="TSCD 2000"/>
      <sheetName val="Q3-01-duyet"/>
      <sheetName val="Thuc_thanh"/>
      <sheetName val="QL1A-QL1A_moi"/>
      <sheetName val="C_Bong_Lang"/>
      <sheetName val="Vanh_dai_III_(TKKT)"/>
      <sheetName val="B_cao"/>
      <sheetName val="T_tiet"/>
      <sheetName val="T_N"/>
      <sheetName val="NHAN_CONG"/>
      <sheetName val="DG_CAU"/>
      <sheetName val="THOP_CAU"/>
      <sheetName val="TLP_CAU"/>
      <sheetName val="XL4Poppy_(2)"/>
      <sheetName val="Tong_KLBS"/>
      <sheetName val="To_trinh"/>
      <sheetName val="THKL_nghiemthu"/>
      <sheetName val="DTCTtaluy_(2)"/>
      <sheetName val="KLDGTT&lt;120%_(2)"/>
      <sheetName val="TH_(2)"/>
      <sheetName val="Nam_2001"/>
      <sheetName val="Tang_TSCD_98-02"/>
      <sheetName val="BIEN_DONG"/>
      <sheetName val="TSCD_2001"/>
      <sheetName val="Quy_1-2002"/>
      <sheetName val="Quy_2-2002"/>
      <sheetName val="Quy_3-2002"/>
      <sheetName val="Quy_4-02"/>
      <sheetName val="Bang_du_toan"/>
      <sheetName val="Bu_gia"/>
      <sheetName val="PT_vat_tu"/>
      <sheetName val="C______Lang"/>
      <sheetName val="QL1A-QL1Q_moi"/>
      <sheetName val="KK_bo_sung"/>
      <sheetName val="DG_CAࡕ"/>
      <sheetName val="chi_tieu_HV"/>
      <sheetName val="tsach_&amp;_thu_hoi"/>
      <sheetName val="KK_than_ton___(2)"/>
      <sheetName val="TT_cac_ho"/>
      <sheetName val="TT_trong_nganh"/>
      <sheetName val="chi_tiet_KHM"/>
      <sheetName val="Pham_cap"/>
      <sheetName val="DT_than"/>
      <sheetName val="Doanh_thu"/>
      <sheetName val="gia_tri_SX"/>
      <sheetName val="So_Cong_nghiep"/>
      <sheetName val="Bia_BC"/>
      <sheetName val="TH_thanton"/>
      <sheetName val="Dat_da_thai"/>
      <sheetName val="GTSX_(TT)"/>
      <sheetName val="XNGBQI_(2)"/>
      <sheetName val="XNGBQI-04_(2)"/>
      <sheetName val="XNGBQII-04_(2)"/>
      <sheetName val="XNGBQII-04_(3)"/>
      <sheetName val="XNGBQIII-04_(2)"/>
      <sheetName val="XNGBQIII-04_(3)"/>
      <sheetName val="XNGBQIV-04_(2)"/>
      <sheetName val="XNGBQIV-04_(3)"/>
      <sheetName val="XNGBQI-05_(02)"/>
      <sheetName val="Gia_ban_NK_bq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KluongKm24"/>
      <sheetName val="Tai_khoan"/>
      <sheetName val="MTO_REV_0"/>
      <sheetName val="C____(_Lang"/>
      <sheetName val="DO_AM_DT"/>
      <sheetName val="334_d"/>
      <sheetName val="ɂIEN_DONG"/>
      <sheetName val="Tojg_KLBS"/>
      <sheetName val="PV"/>
      <sheetName val="DG_CA?"/>
      <sheetName val="Khoi luong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Na2_x0000__x0000_01"/>
      <sheetName val="CT_x0000_doanh thu 2005"/>
      <sheetName val="XNGBQII-_x0010_4 (3)"/>
      <sheetName val="CĮ     Lang"/>
      <sheetName val="DG_"/>
      <sheetName val="Km227Э227_838s,"/>
      <sheetName val="Hạng mục 2"/>
      <sheetName val="ptdg"/>
      <sheetName val="CHIET TINH TBA"/>
      <sheetName val="DG CA_"/>
      <sheetName val="_IEN DONG"/>
      <sheetName val="DT1________"/>
      <sheetName val="DT1_"/>
      <sheetName val="S29_x0007___S"/>
      <sheetName val="S29_x0007__S"/>
      <sheetName val="DI-ESTI"/>
      <sheetName val="data"/>
      <sheetName val="phi"/>
      <sheetName val="tra-vat-lieu"/>
      <sheetName val="BGThau_x0008_"/>
      <sheetName val="_x0000__x0000_쫀䃝Z"/>
      <sheetName val="_x0000__x0000__x0000__x0000_¢é@Z_x0000__x000d__x0000__x0004_"/>
      <sheetName val="Sheetr"/>
      <sheetName val="Km225_838-228_100"/>
      <sheetName val="CI     Lang"/>
      <sheetName val="S29_x0007__x0000_S"/>
      <sheetName val="NHAN CWNG"/>
      <sheetName val="NHAN"/>
      <sheetName val="4_x0004_"/>
      <sheetName val="BGThau_x0008__x0000_0000000_x0001__x0006__x0000_Sheet1_x0008__x0000_To dr"/>
      <sheetName val="_x0000__x0000_??Z"/>
      <sheetName val="Na2"/>
      <sheetName val=""/>
      <sheetName val="CT"/>
      <sheetName val="Exterior Walls Finishes"/>
      <sheetName val="Vong KLBS"/>
      <sheetName val="M+MC"/>
      <sheetName val="_x0000__x0000__x0000__x0000_¢é@Z_x0000_&#10;_x0000__x0004_"/>
      <sheetName val="H?ng m?c 2"/>
      <sheetName val="Km227?227_838s,"/>
      <sheetName val="GVL-NC-M"/>
      <sheetName val="?IEN_DONG"/>
      <sheetName val="KTQT-AF_x0003_"/>
      <sheetName val="KLDGT_x0014_&lt;120%"/>
      <sheetName val="Congt9"/>
      <sheetName val="4_x0004__x0000_XN54_x0004__x0000_XN33_x0004__x0000_NK96_x0006__x0000_Sheet4"/>
      <sheetName val="BGThau_x0008__x0000_0000000_x0001__x0006__x0000_Sheet1_x0008__x0000_To"/>
      <sheetName val="DTCTtallu"/>
      <sheetName val="coctuatrenda"/>
      <sheetName val="HGCHINGS"/>
      <sheetName val="T11-01"/>
      <sheetName val="T12-01"/>
      <sheetName val="01-02"/>
      <sheetName val="02-02"/>
      <sheetName val="03-02"/>
      <sheetName val="T04-02"/>
      <sheetName val="T05-02"/>
      <sheetName val="T06-T02"/>
      <sheetName val="T07-03"/>
      <sheetName val="T08-03"/>
      <sheetName val="T09-03"/>
      <sheetName val="T10-03"/>
      <sheetName val="T11-03"/>
      <sheetName val="T12-03"/>
      <sheetName val="NPLT01-04"/>
      <sheetName val="NPLT02-04"/>
      <sheetName val="NPLT03-04"/>
      <sheetName val="NPLT04-04"/>
      <sheetName val="NPLT05-04"/>
      <sheetName val="NPLT06-04"/>
      <sheetName val="NPLT07-04"/>
      <sheetName val="NPLT08-04"/>
      <sheetName val="NPLT09-04"/>
      <sheetName val="NPLT10-04"/>
      <sheetName val="NPLT11-04"/>
      <sheetName val="NPLT12-04"/>
      <sheetName val="NXT -T12 B"/>
      <sheetName val="NXT -T01-05"/>
      <sheetName val="NXT-T01-05 B"/>
      <sheetName val="NXT-T02-05"/>
      <sheetName val="NXT-T02-05B"/>
      <sheetName val="NXT-T03-05"/>
      <sheetName val="NXT-T03-05 B"/>
      <sheetName val="NXT -T04-05"/>
      <sheetName val="NXT-T05-05"/>
      <sheetName val="NXT -T06-05"/>
      <sheetName val="NXT -T07-05"/>
      <sheetName val="HGHW3"/>
      <sheetName val="HGHW4"/>
      <sheetName val="HGHW5"/>
      <sheetName val="HGCW6"/>
      <sheetName val="CH1"/>
      <sheetName val="EXP2"/>
      <sheetName val="Km23"/>
      <sheetName val="Na2_x0000__x0000_€01"/>
      <sheetName val="tienluong"/>
      <sheetName val="TTTram"/>
      <sheetName val="Du kien DT 9 thang de fop"/>
      <sheetName val="C?     Lang"/>
      <sheetName val="_x0000__x0000__x0000__x0000__x0000__x0000__x0000__x0000_ (2)"/>
      <sheetName val="name"/>
      <sheetName val="KKKKKKKK"/>
      <sheetName val="KKKKKKKK (2)"/>
      <sheetName val="KKKKKKKK_(2)"/>
      <sheetName val="DG BAU"/>
      <sheetName val="TLP BAU"/>
      <sheetName val="KK uhan uon   (2)"/>
      <sheetName val="So Cong oghiep"/>
      <sheetName val="_x0000__x0000__x0000__x0000_€¢é@Z_x0000__x000d__x0000__x0004_"/>
      <sheetName val="XNGBQIV-02_x0000__x0000_)"/>
      <sheetName val="_x0000__x0001__x0000__x0000__x0000__x0000__x0000__x0000__x0000__x0000__x0000__x0000__x0000__x0002__x0000__x0000__x0000__x0000__x0000__x0000__x0000_Ƥ_x0000_Ő_x0000__x0000__x0000_㋎˴_x0000_"/>
      <sheetName val="DG _x0000__x0000__x0000__x0000__x0000__x0000__x0000__x0000__x0000_ _x0000_᲌Ա_x0000__x0004__x0000__x0000__x0000__x0000__x0000__x0000_窰԰_x0000__x0000__x0000__x0000__x0000_"/>
      <sheetName val="_x0000__x0001__x0000__x0000__x0000__x0000__x0000__x0000__x0000__x0000__x0000__x0000__x0000__x0002__x0000__x0000__x0000__x0000__x0000__x0000__x0000_Ƥ_x0000_Ő_x0000__x0000__x0000_㋎˴_x0000_B_x0000_̸_x0000_̂_x0000__x0010__x0000__x0003__x0000__x0000__x0002__x0000__x0001__x0000_¼_x0000_ր_x0000__x0001__x0000__x0002__x0000_ؼ_x0000_t_x0000__x0001__x0000__x0003__x0000_ڰ_x0000_ኰ_x0000__x0001__x0000_獓摈,_x0000__x0001__x0000__x0001__x0000__x0003__x0000__x0002__x0000_¸_x0000__x0001__x0000__x0000__x0000_,_x0000__x0000__x0000__x0000__x0000__x0000__x0000__x0000__x0000__x0000__x0000__x0000__x0000__x0000__x0000__x0000__x0000__x0000__x0000__x0000__x0000__x0002__x0000_V_x0000_4_x0000_C:\Program Files\Microsoft Office\OFFICE11\_x0000__x0000__x0000__x0000__x0000__x0000__x0000_è_x0000_Ő_x0000__x0001__x0000_㋎ȸ_x0000_B_x0000_ɼ_x0000_̂_x0000__x0002__x0000_d_x0000__x0001_"/>
      <sheetName val="DSMo (2)"/>
      <sheetName val="DSMo"/>
      <sheetName val="TH Mo"/>
      <sheetName val="21B"/>
      <sheetName val="143"/>
      <sheetName val="141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7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2"/>
      <sheetName val="140"/>
      <sheetName val="TH ho"/>
      <sheetName val="TH138-173"/>
      <sheetName val="Pier"/>
      <sheetName val="Pile"/>
      <sheetName val="DG _x0000__x0000__x0000__x0000__x0000__x0000__x0000__x0000__x0000_ _x0000_᲌Ա_x0000__x0004__x0000__x0000__x0000__x0000__x0000__x0000_窰԰_x0000__x0000__x0000__x0000__x0000__x0000__x0000__x0000_᳀Ա_x0000__x0000_Î_x0000__x0000__x0000__x0000__x0000__x0000__x0000__x0000__x0000__x0000__x0000__x0000__x0000__x0000__x0000__x0017_[Q3-01-duyet.xls]Maumo)_x0000_԰_x0000__x0000__x0000_"/>
      <sheetName val="Du Toan"/>
      <sheetName val="Thep-MatCat"/>
      <sheetName val="Kiem-Toan"/>
      <sheetName val="NhapSL"/>
      <sheetName val="��nh m�c"/>
      <sheetName val="Na2_x0000__x0000_�01"/>
      <sheetName val="S�eet9"/>
      <sheetName val="�ha tri SX"/>
      <sheetName val="So Con�!�fhiep"/>
      <sheetName val="XL��est5"/>
      <sheetName val="_x0000__x0000__x0000__x0000_���@Z_x0000__x000d__x0000__x0004_"/>
      <sheetName val="Tai_khկ_x0000_缀"/>
      <sheetName val="_x0000__x0000__x0017_[Q3-01-duyet.xls]Maumo)_x0000_?_x0000__x0000__x0000_"/>
      <sheetName val="NKC"/>
      <sheetName val="A6"/>
      <sheetName val="CPQL"/>
      <sheetName val="THCPQL"/>
      <sheetName val="00000003"/>
      <sheetName val="C.Bojg Lang"/>
      <sheetName val="_x0000__x0000__x0000__x0000_���@Z_x0000_&#10;_x0000__x0004_"/>
      <sheetName val="_x0000__x0000__x0000__x0000_€¢é@Z_x0000_&#10;_x0000__x0004_"/>
      <sheetName val="c`i tiet KHM"/>
      <sheetName val="MTO REV.0_x0000__x0000__x0000__x0000__x0000__x0000__x0000__x0000__x0000_ _x0000_쫀Ӛ_x0000__x0004__x0000__x0000__x0000__x0000__x0000__x0000__xdd0c_ӝ_x0000__x0000__x0000__x0000__x0000_"/>
      <sheetName val="BGThau_x0008_??0000000_x0001__x0006_??Sheet1_x0008_??To"/>
      <sheetName val="NHAN?CONG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/>
      <sheetData sheetId="324"/>
      <sheetData sheetId="325"/>
      <sheetData sheetId="326" refreshError="1"/>
      <sheetData sheetId="327" refreshError="1"/>
      <sheetData sheetId="328"/>
      <sheetData sheetId="329"/>
      <sheetData sheetId="330"/>
      <sheetData sheetId="331"/>
      <sheetData sheetId="332"/>
      <sheetData sheetId="333" refreshError="1"/>
      <sheetData sheetId="334" refreshError="1"/>
      <sheetData sheetId="335"/>
      <sheetData sheetId="336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 refreshError="1"/>
      <sheetData sheetId="450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/>
      <sheetData sheetId="489"/>
      <sheetData sheetId="490" refreshError="1"/>
      <sheetData sheetId="491" refreshError="1"/>
      <sheetData sheetId="492"/>
      <sheetData sheetId="493" refreshError="1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 refreshError="1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/>
      <sheetData sheetId="547"/>
      <sheetData sheetId="548" refreshError="1"/>
      <sheetData sheetId="549"/>
      <sheetData sheetId="550"/>
      <sheetData sheetId="551"/>
      <sheetData sheetId="552"/>
      <sheetData sheetId="553" refreshError="1"/>
      <sheetData sheetId="554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/>
      <sheetData sheetId="616"/>
      <sheetData sheetId="617" refreshError="1"/>
      <sheetData sheetId="618"/>
      <sheetData sheetId="619" refreshError="1"/>
      <sheetData sheetId="620" refreshError="1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IEU"/>
      <sheetName val="PTDG"/>
      <sheetName val="DS cau"/>
      <sheetName val="DANH SACH"/>
      <sheetName val="Sheet1"/>
      <sheetName val="Sheet3"/>
      <sheetName val="00000000"/>
      <sheetName val="10000000"/>
      <sheetName val="tong hop"/>
      <sheetName val="phan tich DG"/>
      <sheetName val="gia vat lieu"/>
      <sheetName val="gia xe may"/>
      <sheetName val="gia nhan cong"/>
      <sheetName val="XL4Test5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5_x0000__x0008__x0006__x0008__x0003_ဠ_x0000_蜰Ư༢_x0000_螸Ư༢_x0000_蠼Ư༢_x0000_裀Ư༢_x0000_襄Ư༢_x0000_览Ư༢_x0000__x0000__x0000__x0000__x0000__x0000_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HKP"/>
      <sheetName val="PHAN TICH`VAT TU"/>
      <sheetName val="Tien An T11"/>
      <sheetName val="DNPD-QL"/>
      <sheetName val="Bang luong"/>
      <sheetName val="Bang CC"/>
      <sheetName val=" Luong nghien "/>
      <sheetName val="QT-LN"/>
      <sheetName val="Giantiep"/>
      <sheetName val="Phuc vu"/>
      <sheetName val="May Phat"/>
      <sheetName val="1813"/>
      <sheetName val="ctTBA"/>
      <sheetName val="TTTram"/>
      <sheetName val="DO AM DT"/>
      <sheetName val="Sheet5_x0000__x0008__x0006__x0008__x0003_ဠ_x0000_蜰Ư༢_x0000_螸Ư༢_x0000_蠼Ư༢_x0000_裀Ư༢_x0000_襄Ư"/>
      <sheetName val="GVT"/>
      <sheetName val="VL,NC"/>
      <sheetName val="Tongke"/>
      <sheetName val="MTO REV.2(ARMOR)"/>
      <sheetName val="QTDG"/>
      <sheetName val="Dot31"/>
      <sheetName val="Dot32"/>
      <sheetName val="Dot33"/>
      <sheetName val="Dot34"/>
      <sheetName val="Dot35"/>
      <sheetName val="Dot26"/>
      <sheetName val="Dot27"/>
      <sheetName val="Dot28"/>
      <sheetName val="Dot29"/>
      <sheetName val="Dot30"/>
      <sheetName val="Sheet2"/>
      <sheetName val="giathanh1"/>
      <sheetName val="BO"/>
      <sheetName val="?_x0000_?U?_x0000_?U?_x0000_?U?_x0000_?U?_x0000_?U?_x0000_?U?_x0000__x0000__x0000__x0000__x0000__x0000_"/>
      <sheetName val="Tai khoan"/>
      <sheetName val="Sheet5_x0000__x0008__x0006__x0008__x0003_ဠ_x0000_蜰Ư༢_x0000_螸Ư༢_x0000_蠼Ư༢_x0000_⋀_x000f_쀀꾈∁_x000f_"/>
      <sheetName val="BANG DU TGAN DRC"/>
      <sheetName val="VC B_x000f_"/>
      <sheetName val="PHAN DICH VAT TU"/>
      <sheetName val="DIEL GIAI KL"/>
      <sheetName val="KLDK THUC HIEN"/>
      <sheetName val="Shaet30"/>
      <sheetName val="Sheet#2"/>
      <sheetName val="Qheet36"/>
      <sheetName val="Sheet5_x0000__x0008__x0006__x0008__x0003_?_x0000_?U?_x0000_?U?_x0000_?U?_x0000_?U?_x0000_?U"/>
      <sheetName val="Sheet5_x0000__x0008__x0006__x0008__x0003_?_x0000_?U?_x0000_?U?_x0000_?U?_x0000_?_x000f_???_x000f_"/>
      <sheetName val="TONG HOP K©N© 2ÈI"/>
      <sheetName val="DTCT-TB"/>
      <sheetName val="TONG KE DZ 0.4 KV"/>
      <sheetName val="Bia TQT"/>
      <sheetName val="Thuc thanh"/>
      <sheetName val="Luong T1- 03"/>
      <sheetName val="Luong T2- 03"/>
      <sheetName val="Luong T3- 03"/>
      <sheetName val="gia xe _x0000_ay"/>
      <sheetName val="Sheet5"/>
      <sheetName val="Sheet5_x0000__x0008__x0006__x0008__x0003_ဠ 蜰Ư༢_x0000_螸Ư༢_x0000_蠼Ư༢_x0000_裀Ư༢_x0000_襄Ư༢_x0000_览Ư༢_x0000__x0000__x0000__x0000__x0000__x0000_"/>
      <sheetName val="TT04"/>
      <sheetName val="dtct cau"/>
      <sheetName val="Chi tiet1"/>
      <sheetName val="?_x0000_?U?_x0000_?U?_x0000_?U?_x0000_?U?_x0000_?U?_x0000_?U?_x0000_"/>
      <sheetName val="TONGSBU"/>
      <sheetName val="Gia KS"/>
      <sheetName val="TL rieng"/>
      <sheetName val="TONG KE"/>
      <sheetName val="Electrical Breakdown"/>
      <sheetName val="PHAN TICH VAT T_x0015_ NGANG"/>
      <sheetName val="PHAN TACH VAT TU THEO NHOM"/>
      <sheetName val="TONG HOP NHAN CNNG"/>
      <sheetName val="DIEF GIAI CPSX"/>
      <sheetName val="BANG GIA DU UOAN THUY LOI"/>
      <sheetName val="?_x0000_?Ý?_x0000_?Ý?_x0000_?Ý?_x0000_?Ý?_x0000_?Ý?_x0000_?Ý?_x0000__x0000__x0000__x0000__x0000__x0000_"/>
      <sheetName val="Sheet5_x0000__x0008__x0006__x0008__x0003_?_x0000_?Ý?_x0000_?Ý?_x0000_?Ý?_x0000_?Ý?_x0000_?Ý"/>
      <sheetName val="Sheet5?_x0008__x0006__x0008__x0003_ဠ?蜰Ư༢?螸Ư༢?蠼Ư༢?裀Ư༢?襄Ư༢?览Ư༢??????"/>
      <sheetName val="Sheet5?_x0008__x0006__x0008__x0003_ဠ?蜰Ư༢?螸Ư༢?蠼Ư༢?裀Ư༢?襄Ư"/>
      <sheetName val="CHIET TINH DGN GIA"/>
      <sheetName val="ay (28-10-2005)_x0000__x0000_#2_Du toan ngay 1-9-2004 (version 1)_x0000__x0000__x0014_2_Du toan Phuong lam_x0000__x000e_2_Goi 1 (TT04)_x0000_ 2_goi 1 d"/>
      <sheetName val="?"/>
      <sheetName val="Sheet5?_x0008__x0006__x0008__x0003_ဠ?蜰Ư༢?螸Ư༢?蠼Ư༢?⋀_x000f_쀀꾈∁_x000f_"/>
      <sheetName val="???U???U???U???U???U???U???????"/>
      <sheetName val="Sheet5?_x0008__x0006__x0008__x0003_???U???U???U???U???U"/>
      <sheetName val="Sheet5?_x0008__x0006__x0008__x0003_???U???U???U???_x000f_???_x000f_"/>
      <sheetName val="???U???U???U???U???U???U??"/>
      <sheetName val="Sheet5?_x0008__x0006__x0008__x0003_ဠ 蜰Ư༢?螸Ư༢?蠼Ư༢?裀Ư༢?襄Ư༢?览Ư༢??????"/>
      <sheetName val="gia xe ?ay"/>
      <sheetName val="_"/>
      <sheetName val="dg"/>
      <sheetName val="DS_cau"/>
      <sheetName val="DANH_SACH"/>
      <sheetName val="tong_hop"/>
      <sheetName val="phan_tich_DG"/>
      <sheetName val="gia_vat_lieu"/>
      <sheetName val="gia_xe_may"/>
      <sheetName val="gia_nhan_cong"/>
      <sheetName val="PHAN_TICH_VAT_TU_NGANG"/>
      <sheetName val="BANG_DU_TOAN"/>
      <sheetName val="BANG_DU_TOAN_DRC"/>
      <sheetName val="DIEN_GIAI_TIEN_LUONG"/>
      <sheetName val="TONG_HOP_KINH_PHI"/>
      <sheetName val="CHIET_TINH_DON_GIA"/>
      <sheetName val="PHAN_TICH_KHOI_LUONG"/>
      <sheetName val="TH_VAT_TU"/>
      <sheetName val="VC_OTO"/>
      <sheetName val="VC_BO"/>
      <sheetName val="PHAN_TICH_VAT_TU"/>
      <sheetName val="PHAN_TICH_VAT_TU_THEO_NHOM"/>
      <sheetName val="TONG_HOP_NHAN_CONG"/>
      <sheetName val="TONG_HOP_CA_MAY"/>
      <sheetName val="DON_GIA_TONG_HOP"/>
      <sheetName val="DIEN_GIAI_CPSX"/>
      <sheetName val="BANG_GIA_DU_TOAN_THUY_LOI"/>
      <sheetName val="DON_GIA_TONG_HOP_THUY_LOI"/>
      <sheetName val="BANG_GIA_DAU_THAU"/>
      <sheetName val="DIEN_GIAI_TIEN_LUONG_DRC"/>
      <sheetName val="BANG_GIA_DEN_CHAN_CT"/>
      <sheetName val="BANG_BU_VAN_CHUYEN"/>
      <sheetName val="CHI_PHI_CA_MAY"/>
      <sheetName val="CHI_PHI_NHAN_CONG"/>
      <sheetName val="PHAN_TICH_DGCT"/>
      <sheetName val="PHAN_TICH_DGCT_TP"/>
      <sheetName val="Sheet5ဠ蜰Ư༢螸Ư༢蠼Ư༢裀Ư༢襄Ư༢览Ư༢"/>
      <sheetName val="DIEN_GIAI_KL"/>
      <sheetName val="KL_DUONG_GOM"/>
      <sheetName val="TGTHUC_HIEN"/>
      <sheetName val="KLLK_THUC_HIEN"/>
      <sheetName val="PTCT_MUONG"/>
      <sheetName val="DGTH_MUONG"/>
      <sheetName val="PHAN_TICH`VAT_TU"/>
      <sheetName val="Thuc_thanh"/>
      <sheetName val="Sheet5ဠ蜰Ư༢螸Ư༢蠼Ư༢裀Ư༢襄Ư"/>
      <sheetName val="Tien_An_T11"/>
      <sheetName val="Bang_luong"/>
      <sheetName val="Bang_CC"/>
      <sheetName val="_Luong_nghien_"/>
      <sheetName val="Phuc_vu"/>
      <sheetName val="May_Phat"/>
      <sheetName val="? ?U?_x0000_?U?_x0000_?U?_x0000_?U?_x0000_?U?_x0000_?U?_x0000__x0000__x0000__x0000__x0000__x0000_"/>
      <sheetName val="gia xe "/>
      <sheetName val="Sheet5__x0008__x0006__x0008__x0003_ဠ_蜰Ư༢_螸Ư༢_蠼Ư༢_裀Ư༢_襄Ư"/>
      <sheetName val="ay (28-10-2005)"/>
      <sheetName val="Sheet5__x0008__x0006__x0008__x0003_ဠ_蜰Ư༢_螸Ư༢_蠼Ư༢_⋀_x000f_쀀꾈∁_x000f_"/>
      <sheetName val="___U___U___U___U___U___U_______"/>
      <sheetName val="Sheet5__x0008__x0006__x0008__x0003____U___U___U___U___U"/>
      <sheetName val="Sheet5__x0008__x0006__x0008__x0003____U___U___U____x000f_____x000f_"/>
      <sheetName val="___U___U___U___U___U___U__"/>
      <sheetName val="Sheet5__x0008__x0006__x0008__x0003_ဠ 蜰Ư༢_螸Ư༢_蠼Ư༢_裀Ư༢_襄Ư"/>
      <sheetName val="gia xe _ay"/>
      <sheetName val=" lam_x0000__x000e_2_Goi 1 (TT04)_x0000_ 2_goi 1 d"/>
      <sheetName val="? ?U???U???U???U???U???U???????"/>
      <sheetName val="Sheet5_x0000__x0008__x0006__x0008__x0003_ဠ 蜰Ư༢_x0000_螸Ư༢_x0000_蠼Ư༢_x0000_裀Ư༢_x0000_襄Ư"/>
      <sheetName val="ay (28-10-2005)_x0000__x0000_#2_Du toan nga"/>
      <sheetName val="Sheet5?_x0008__x0006__x0008__x0003_ဠ 蜰Ư༢?螸Ư༢?蠼Ư༢?裀Ư༢?襄Ư"/>
      <sheetName val="DK-TT"/>
      <sheetName val="Sheet5_x0000__x0008__x0006__x0008__x0003_? ?U?_x0000_?U?_x0000_?U?_x0000_?U?_x0000_?U"/>
      <sheetName val="Sheet5?_x0008__x0006__x0008__x0003_? ?U???U???U???U???U"/>
      <sheetName val="? ?U???U???U???U???U???U??"/>
      <sheetName val="_ _U_"/>
      <sheetName val="_ _U___U___U___U___U___U_______"/>
      <sheetName val="_ _U___U___U___U___U___U__"/>
      <sheetName val="Sheet5__x0008__x0006__x0008__x0003__ _U___U___U___U___U"/>
      <sheetName val="Tong_ke"/>
      <sheetName val=""/>
      <sheetName val="Sheet5_x0000__x0008__x0006__x0008__x0003_ဠ_x0000_蜰Ư༢_x0000_螸Ư༢_x0000_蠼Ư༢_x0000_⋀_x000f_쀀궈∁_x000f_"/>
      <sheetName val="_ia nhan cong"/>
      <sheetName val="PTVT (MAU)"/>
      <sheetName val="dtct cong"/>
      <sheetName val="'ia nhan cong"/>
      <sheetName val="Thuc thanh_x0000_ס_x0000__x0000__x0000__x0000__x0000__x0000__x0000__x0000_ _x0000_忀ס_x0000__x0004__x0000__x0000__x0000__x0000__x0000__x0000_鵀ס_x0000__x0000__x0000__x0000__x0000__x0000__x0000__x0000_怈ס_x0000__x0000_d_x0000__x0000__x0000__x0000__x0000__x0000__x0000__x0000__x0000__x0000__x0000__x0000__x0000__x0000__x0000_![BC11cau-QL15A-3.xl"/>
      <sheetName val="DO_AM_DT"/>
      <sheetName val="???Ý???Ý???Ý???Ý???Ý???Ý???????"/>
      <sheetName val="Sheet5?_x0008__x0006__x0008__x0003_???Ý???Ý???Ý???Ý???Ý"/>
      <sheetName val=" Luong nghiun "/>
      <sheetName val="_x0000__x0000__x0000__x0000__x0000__x0000__x0000__x0000__x0000__x0000__x0000_![BC11cau-QL15A-3.xl"/>
      <sheetName val="Thuc thanh_x0000_ס_x0000__x0000__x0000__x0000__x0000__x0000__x0000__x0000_ _x0000_忀ס_x0000__x0004__x0000__x0000__x0000__x0000__x0000_"/>
      <sheetName val="gia xe ay"/>
      <sheetName val="? ?U?_x0000_?U?_x0000_?U?_x0000_?U?_x0000_?U?_x0000_?U?_x0000_"/>
      <sheetName val="ay (28-10-2005)_x0000_#2_Du toan ngay"/>
      <sheetName val=" lam"/>
      <sheetName val="Thuc thanh_x0000_ס_x0000__x0000__x0000__x0000__x0000__x0000__x0000__x0000_ _x0000_忀ס_x0000__x0004__x0000__x0000__x0000__x0000__x0000_"/>
      <sheetName val="Sheet5??U??U??U??U??U??U?"/>
      <sheetName val="Sheet5??U??U??U??U??U"/>
      <sheetName val="Sheet5__x0008__x0006__x0008__x0003_?_?U?_?U?_?U?_?U?_?U"/>
      <sheetName val="Sheet5__x0008__x0006__x0008__x0003_?_?U?_?U?_?U?_?_x000f_???_x000f_"/>
      <sheetName val="Sheet5__x0008__x0006__x0008__x0003_? ?U?_?U?_?U?_?U?_?U"/>
      <sheetName val="Sheet5_x0000__x0008__x0006__x0008__x0003_?_x0000_?Ý?_x0000_?Ý?_x0000_?Ý?_x0000_?_x000f_???_x000f_"/>
      <sheetName val="? ?Ý?_x0000_?Ý?_x0000_?Ý?_x0000_?Ý?_x0000_?Ý?_x0000_?Ý?_x0000__x0000__x0000__x0000__x0000__x0000_"/>
      <sheetName val="Sheet5?_x0008__x0006__x0008__x0003_???Ý???Ý???Ý???_x000f_???_x000f_"/>
      <sheetName val="? ?Ý???Ý???Ý???Ý???Ý???Ý???????"/>
      <sheetName val="Sheet5_x0000__x0008__x0006__x0008__x0003_? ?Ý?_x0000_?Ý?_x0000_?Ý?_x0000_?Ý?_x0000_?Ý"/>
      <sheetName val="Sheet5?_x0008__x0006__x0008__x0003_? ?Ý???Ý???Ý???Ý???Ý"/>
      <sheetName val="Sheet5??Ý??Ý??Ý??Ý??Ý??Ý?"/>
      <sheetName val="Thuc thanh?ס???????? ?忀ס?_x0004_??????鵀ס????????怈ס??d???????????????![BC11cau-QL15A-3.xl"/>
      <sheetName val="ay (28-10-2005)??#2_Du toan ngay 1-9-2004 (version 1)??_x0014_2_Du toan Phuong lam?_x000e_2_Goi 1 (TT04)? 2_goi 1 d"/>
      <sheetName val=" lam?_x000e_2_Goi 1 (TT04)? 2_goi 1 d"/>
      <sheetName val="Sheet5?_x0008__x0006__x0008__x0003_ဠ?蜰Ư༢?螸Ư༢?蠼Ư༢?⋀_x000f_쀀궈∁_x000f_"/>
      <sheetName val="VL_NC"/>
      <sheetName val="TH VAL TU"/>
      <sheetName val="BANG BU VAN CxUYEN"/>
      <sheetName val="CHI PHI CÁ!MAY"/>
    </sheetNames>
    <sheetDataSet>
      <sheetData sheetId="0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D11" t="str">
            <v>m3</v>
          </cell>
          <cell r="E11">
            <v>52.75</v>
          </cell>
          <cell r="F11">
            <v>278810.8254982286</v>
          </cell>
          <cell r="G11">
            <v>35358.619999999995</v>
          </cell>
          <cell r="H11">
            <v>0</v>
          </cell>
          <cell r="I11">
            <v>488783.70715874148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F62">
            <v>4911215.3371428577</v>
          </cell>
          <cell r="G62"/>
          <cell r="H62">
            <v>99583.053999999989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D154" t="str">
            <v>Bé</v>
          </cell>
          <cell r="E154">
            <v>4</v>
          </cell>
          <cell r="F154">
            <v>594310.03418620001</v>
          </cell>
          <cell r="G154">
            <v>9170.9856</v>
          </cell>
          <cell r="H154">
            <v>2246.2963200000004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F172">
            <v>594310.03418620001</v>
          </cell>
          <cell r="G172">
            <v>9170.9856</v>
          </cell>
          <cell r="H172">
            <v>2246.2963200000004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E268">
            <v>3150</v>
          </cell>
          <cell r="F268">
            <v>5714.2857142857138</v>
          </cell>
          <cell r="G268">
            <v>6287.7246742857133</v>
          </cell>
          <cell r="H268">
            <v>16215.547368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D291" t="str">
            <v>TÊn</v>
          </cell>
          <cell r="E291">
            <v>28.07</v>
          </cell>
          <cell r="F291">
            <v>4932735.3371428577</v>
          </cell>
          <cell r="G291">
            <v>179831.68000000002</v>
          </cell>
          <cell r="H291">
            <v>210581.53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E423">
            <v>28.07</v>
          </cell>
          <cell r="F423">
            <v>4932735.3371428577</v>
          </cell>
          <cell r="G423">
            <v>179831.68000000002</v>
          </cell>
          <cell r="H423">
            <v>210581.53</v>
          </cell>
          <cell r="I423">
            <v>7224454.8297665929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/>
      <sheetData sheetId="170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/>
      <sheetData sheetId="266"/>
      <sheetData sheetId="267" refreshError="1"/>
      <sheetData sheetId="268" refreshError="1"/>
      <sheetData sheetId="269" refreshError="1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  <sheetName val="Du_toan"/>
      <sheetName val="NCVL"/>
      <sheetName val="Duoi_phu_phi"/>
      <sheetName val="Thong_ke_thanh_toan_VL"/>
      <sheetName val="Thong_ke_thanh_toan_VL (2)"/>
      <sheetName val="THCT"/>
      <sheetName val="NXT T.bi"/>
      <sheetName val="BC NXT phone"/>
      <sheetName val="KHAI THUE"/>
      <sheetName val="BC TH SD HOA DON"/>
      <sheetName val="Mua vào HD TT"/>
      <sheetName val="Mua vao 5%"/>
      <sheetName val="BK MUA VAO 10%"/>
      <sheetName val="BK BAN RA"/>
      <sheetName val="Thuc thanh"/>
      <sheetName val="TT04"/>
      <sheetName val="Names"/>
      <sheetName val="dtct cong"/>
      <sheetName val="TSO_CHUNG"/>
      <sheetName val="JS duong"/>
      <sheetName val="35KV gia mo"/>
      <sheetName val="0,4KV -TBA1"/>
      <sheetName val="0,4KV - TBA2"/>
      <sheetName val="TBA"/>
      <sheetName val="Sheet8"/>
      <sheetName val="Trabang-ၔPhuoc"/>
      <sheetName val="_x0013_heet13"/>
      <sheetName val="Shaet12"/>
      <sheetName val=" quy I-2005"/>
      <sheetName val="Quy 2- 2005 "/>
      <sheetName val="Quy III- 2005 "/>
      <sheetName val="Quy 4- 2005"/>
      <sheetName val="3.1.1"/>
      <sheetName val="3.1.4"/>
      <sheetName val="2.5.1"/>
      <sheetName val="4.1.1"/>
      <sheetName val="4.3.2"/>
      <sheetName val="2.3.3"/>
      <sheetName val="5.3.1"/>
      <sheetName val="2.4.3"/>
      <sheetName val="gvl"/>
      <sheetName val="Tai khoan"/>
      <sheetName val="VL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/>
        </row>
        <row r="55">
          <cell r="A55" t="str">
            <v>VL</v>
          </cell>
        </row>
        <row r="56">
          <cell r="A56"/>
        </row>
        <row r="57">
          <cell r="A57"/>
        </row>
        <row r="58">
          <cell r="A58"/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00000000"/>
      <sheetName val="10000000"/>
      <sheetName val="tong hop"/>
      <sheetName val="phan tich DG"/>
      <sheetName val="gia vat lieu"/>
      <sheetName val="gia xe may"/>
      <sheetName val="gia nhan cong"/>
      <sheetName val="MTL$-INTER"/>
      <sheetName val="Sheet2"/>
      <sheetName val="Sheet1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GVL"/>
      <sheetName val="ଶᐭ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KQHDKD"/>
      <sheetName val="KHOI_DONG"/>
      <sheetName val="Inctiettk"/>
      <sheetName val="cd taikhoan"/>
      <sheetName val="NK_CHUNG"/>
      <sheetName val="CD_PSINH"/>
      <sheetName val="Sheet3"/>
      <sheetName val="CDKT"/>
      <sheetName val="MAKHACH"/>
      <sheetName val="TH_CNO"/>
      <sheetName val="THCP"/>
      <sheetName val="BQT"/>
      <sheetName val="RG"/>
      <sheetName val="BCVT"/>
      <sheetName val="BKHD"/>
      <sheetName val="C/ngty"/>
      <sheetName val=""/>
      <sheetName val="TN"/>
      <sheetName val="ND"/>
      <sheetName val="VL"/>
      <sheetName val="DOAM0654CAS"/>
      <sheetName val="hold5"/>
      <sheetName val="hold6"/>
      <sheetName val="Phung Thi HIen 18(2 "/>
      <sheetName val="Le Tri An 2_x0011_(2)"/>
      <sheetName val="H/ang Van Chuong 22(2)"/>
      <sheetName val="Le_x0000_Huu Hoa 25(2)"/>
      <sheetName val="tienluong"/>
      <sheetName val="NEW-PANE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VC"/>
      <sheetName val="chitiet"/>
      <sheetName val="DG chi tiet"/>
      <sheetName val="TT"/>
      <sheetName val="Hoang Van Chuong _x0000_2(2)"/>
      <sheetName val="X_x0000_4Test5"/>
      <sheetName val="DI-ESTI"/>
      <sheetName val="klnd"/>
      <sheetName val="DTmd"/>
      <sheetName val="ptvt"/>
      <sheetName val="thnl"/>
      <sheetName val="htxl"/>
      <sheetName val="bvl"/>
      <sheetName val="kpct"/>
      <sheetName val="THKP"/>
      <sheetName val="Truot_nen"/>
      <sheetName val="DD 10KV"/>
      <sheetName val="sat"/>
      <sheetName val="XJ74"/>
      <sheetName val="Phung Thi HIen 18(2 "/>
      <sheetName val="Nguyen Duy Lien ႀ￸(2)"/>
      <sheetName val="Nguyen Duy Lien ??(2)"/>
      <sheetName val="Le"/>
      <sheetName val="Le Huu Thuy 2_x0019_(2)"/>
      <sheetName val="DI_ESTI"/>
      <sheetName val="Le Tat Ve M.M (1ÿÿ"/>
      <sheetName val="Le ThÿÿNhan M.M (12)"/>
      <sheetName val="Le Thi Ly 23(2 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Tra_bang"/>
      <sheetName val="T11,12-2001"/>
      <sheetName val="General"/>
      <sheetName val="LIST"/>
      <sheetName val="Girder"/>
      <sheetName val="tra-vat-lieu"/>
      <sheetName val="Le?Huu Hoa 25(2)"/>
      <sheetName val="Hoang Van Chuong ?2(2)"/>
      <sheetName val="X?4Test5"/>
      <sheetName val="SPL4"/>
      <sheetName val="??8"/>
      <sheetName val="NR2Ƞ565 PQ DQ"/>
      <sheetName val="PTDG"/>
      <sheetName val="C_ngty"/>
      <sheetName val="H_ang Van Chuong 22(2)"/>
      <sheetName val="Nguyen Duy Lien __(2)"/>
      <sheetName val="Le Thi Nha_x0000__x0000_f_x0000__x0001__x0000__x0000_"/>
      <sheetName val="_x0002__x0000_"/>
      <sheetName val="CSDL"/>
      <sheetName val="BK"/>
      <sheetName val="PNK"/>
      <sheetName val="PXK"/>
      <sheetName val="PTL"/>
      <sheetName val="NXT"/>
      <sheetName val="STH131"/>
      <sheetName val="MAU PX"/>
      <sheetName val="331"/>
      <sheetName val="THONG KE"/>
      <sheetName val="Tai_khoan"/>
      <sheetName val="So_KT"/>
      <sheetName val="tong_hop"/>
      <sheetName val="phan_tich_DG"/>
      <sheetName val="gia_vat_lieu"/>
      <sheetName val="gia_xe_may"/>
      <sheetName val="gia_nhan_cong"/>
      <sheetName val="cd_taikhoan"/>
      <sheetName val="Do_Thi_Tho_M_M_(1)"/>
      <sheetName val="Nguyen_Van_Ly_M_M_(2)"/>
      <sheetName val="Dinh_Van_Hai_M_M_(3)"/>
      <sheetName val="Tran_Van_Thai__M_M_(4)_"/>
      <sheetName val="Tran_Thi_lan__M_M_(5)_"/>
      <sheetName val="Pham_Thi_Thin__M_M_(6)"/>
      <sheetName val="Pham_Thi_Thuong__M_M_(7)"/>
      <sheetName val="le_Thi_Thuc__M_M_(8)"/>
      <sheetName val="Ngo_Van_Nhan_M_M_(9)"/>
      <sheetName val="Le_Tat_Ve_M_M_(10)"/>
      <sheetName val="Le_Tat_Ve_M_M_(11)"/>
      <sheetName val="Le_Thi_Nhan_M_M_(12)"/>
      <sheetName val="Le_Thi_Nhan_12(2)"/>
      <sheetName val="Doan_Van_Chin_13(1)"/>
      <sheetName val="Doan_Van_Chin_13(2)"/>
      <sheetName val="Dinh_Van_Ranh_14(1)"/>
      <sheetName val="Nguyen_Duy_Lien_15(2)"/>
      <sheetName val="Le_Huu_Hanh_16(1)"/>
      <sheetName val="Le_Huu_Hanh_16(2)"/>
      <sheetName val="Le_Tat_Ve_17(2)"/>
      <sheetName val="Phung_Thi_Hien_18(1)"/>
      <sheetName val="Phung_Thi_Hien_18(2)"/>
      <sheetName val="Ngo_Xuan_Dap_19(2)"/>
      <sheetName val="Le_Huu_Hung_20(2)"/>
      <sheetName val="Le_Tri_An_21(2)"/>
      <sheetName val="Hoang_Van_Chuong_22(2)"/>
      <sheetName val="Le_Thi_Ly_23(2)"/>
      <sheetName val="Vu_Dinh_Tre_24(2)"/>
      <sheetName val="Le_Huu_Hoa_25(2)"/>
      <sheetName val="Le_Tat_Ve_26(2)"/>
      <sheetName val="Hoang_Thi_Binh_27(2)"/>
      <sheetName val="Hoang_Thi_Binh_28(2)"/>
      <sheetName val="Le_Huu_Thuy_29(2)"/>
      <sheetName val="Mau_moi"/>
      <sheetName val="PV_THIEU(2)"/>
      <sheetName val="400-415_37"/>
      <sheetName val="KL_NR2"/>
      <sheetName val="NR2_565_PQ_DQ"/>
      <sheetName val="565_DD"/>
      <sheetName val="M2-415_37"/>
      <sheetName val="507_PQ"/>
      <sheetName val="507_DD"/>
      <sheetName val="_Subbase"/>
      <sheetName val="Phu_cap"/>
      <sheetName val="phu_cap_nam"/>
      <sheetName val="Mau_1_PGD"/>
      <sheetName val="Mau_2PGD"/>
      <sheetName val="Mau_3_PGD"/>
      <sheetName val="mau_so_01A"/>
      <sheetName val="mau_so_2"/>
      <sheetName val="mau_so_3"/>
      <sheetName val="13)8"/>
      <sheetName val="ma_pt"/>
      <sheetName val="Hoang Van Chuong "/>
      <sheetName val="X"/>
      <sheetName val="Le_Huu Hoa 25(2)"/>
      <sheetName val="Hoang Van Chuong _2(2)"/>
      <sheetName val="X_4Test5"/>
      <sheetName val="__8"/>
      <sheetName val="NR2?565 PQ DQ"/>
      <sheetName val="Pham Thi Thuong  M.M (7i"/>
      <sheetName val="LDC"/>
      <sheetName val="LDB"/>
      <sheetName val="LDA"/>
      <sheetName val="LD"/>
      <sheetName val="SOKT-Q3CT"/>
      <sheetName val="Le Heu Hoa 25(2 "/>
      <sheetName val="Hoang Thi Binh 08(2)"/>
      <sheetName val="Sbq18"/>
      <sheetName val="ESTI."/>
      <sheetName val="IBASE"/>
      <sheetName val="Le Thi Ly 23(2 "/>
      <sheetName val="MïJule2"/>
      <sheetName val="_x0011_3-8"/>
      <sheetName val="_x0004_OAM0654CAS"/>
      <sheetName val="KEM NGHIEN GIA CONG"/>
      <sheetName val="Le Thi Nha??f?_x0001_??"/>
      <sheetName val="_x0002_?"/>
      <sheetName val="Hoang Van Chuong 2(2)"/>
      <sheetName val="Parem"/>
      <sheetName val="Book 1 Summary"/>
      <sheetName val="Le Thi Nha"/>
      <sheetName val="VL10KV"/>
      <sheetName val="TBA 250"/>
      <sheetName val="VL 0_4KV"/>
      <sheetName val="VLCong to"/>
      <sheetName val="NR2_565 PQ DQ"/>
      <sheetName val="DMTK"/>
      <sheetName val="Sheet26"/>
      <sheetName val="tra_vat_lieu"/>
      <sheetName val="Chi Tiet"/>
      <sheetName val="nhap theo ngay vao"/>
      <sheetName val="Le_x0000_Huu Hanh 16(1)"/>
      <sheetName val="Le Thi_x0000_Nhan M.M (12)"/>
      <sheetName val="SumSBU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 refreshError="1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/>
      <sheetData sheetId="307"/>
      <sheetData sheetId="308"/>
      <sheetData sheetId="309"/>
      <sheetData sheetId="310" refreshError="1"/>
      <sheetData sheetId="31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 refreshError="1"/>
      <sheetData sheetId="321"/>
      <sheetData sheetId="322"/>
      <sheetData sheetId="323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/>
      <sheetData sheetId="338"/>
      <sheetData sheetId="339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ra-vat-lieu"/>
      <sheetName val="cvc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"/>
      <sheetName val="THDT"/>
      <sheetName val="DM-Goc"/>
      <sheetName val="Gia-CT"/>
      <sheetName val="PTCP"/>
      <sheetName val="cphoi"/>
      <sheetName val="XL4Poppy"/>
      <sheetName val="tra_vat_lieu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Tai khoan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DTCT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on-c"/>
      <sheetName val="duc"/>
      <sheetName val="n4"/>
      <sheetName val="bang "/>
      <sheetName val="373.e6"/>
      <sheetName val="678e5"/>
      <sheetName val="372 e6"/>
      <sheetName val="373 e4"/>
      <sheetName val="677e5"/>
      <sheetName val="Mau NT cho doi"/>
      <sheetName val="THDG- Nha VS"/>
      <sheetName val="THDG- Mong thiet bi"/>
      <sheetName val="gvl"/>
      <sheetName val="SILICATE"/>
      <sheetName val="THCT"/>
      <sheetName val="THDZ0,4"/>
      <sheetName val="TH DZ35"/>
      <sheetName val="tong hgp"/>
      <sheetName val="YL4Test5"/>
      <sheetName val="duc da"/>
      <sheetName val="son"/>
      <sheetName val="A Tam"/>
      <sheetName val="A To"/>
      <sheetName val="a.thanh da"/>
      <sheetName val="co nguyen"/>
      <sheetName val="lap thinh"/>
      <sheetName val="xe ui ly"/>
      <sheetName val="xe cuoc Dat"/>
      <sheetName val="vc xe ben"/>
      <sheetName val="van chuyen"/>
      <sheetName val="vtu "/>
      <sheetName val="chi phi khac"/>
      <sheetName val="vtu le "/>
      <sheetName val="vtu l0n"/>
      <sheetName val="TONG HOPVAT TU MOI"/>
      <sheetName val="QUYET TOAN "/>
      <sheetName val="ESTI."/>
      <sheetName val="DI-ESTI"/>
      <sheetName val="Tong hop phan bo nhien lieu"/>
      <sheetName val="XD Ninh Quang"/>
      <sheetName val="K10"/>
      <sheetName val="PB chi tiet"/>
      <sheetName val="tong hop phan bo nhien lieu "/>
      <sheetName val="402"/>
      <sheetName val="THTram"/>
      <sheetName val="[TKKT_15Alan1-dg.xls࡝DTCTNÀNG"/>
      <sheetName val="cat vaɮѧ"/>
      <sheetName val="Gia KS"/>
      <sheetName val="DTCT-TB"/>
      <sheetName val="[TKKT_15Alan1-dg.xlsYPTDG"/>
      <sheetName val="MTL$-INTER"/>
      <sheetName val="chiet tifh khoan son "/>
      <sheetName val="ႀ￸B"/>
      <sheetName val="CANDOI"/>
      <sheetName val="GT"/>
      <sheetName val="GITHICH"/>
      <sheetName val="KQ"/>
      <sheetName val="GT KQ"/>
      <sheetName val="NS"/>
      <sheetName val="GT NS"/>
      <sheetName val="CNO"/>
      <sheetName val="CHITIEU"/>
      <sheetName val="\HKP22-46"/>
      <sheetName val="_TKKT_15Alan1-dg.xlsYPTDG"/>
      <sheetName val="GiaVL"/>
      <sheetName val="_x000d_BTA"/>
      <sheetName val="D_x0014_CTQD"/>
      <sheetName val="_x0004_TCT22-46"/>
      <sheetName val="_x0007_XL"/>
      <sheetName val="_x0013_heet2"/>
      <sheetName val="to.ghoptt"/>
      <sheetName val="&#10;BTA"/>
      <sheetName val="Da_tan_dung"/>
      <sheetName val="tong_hop"/>
      <sheetName val="phan_tich_DG"/>
      <sheetName val="gia_vat_lieu"/>
      <sheetName val="gia_xe_may"/>
      <sheetName val="gia_nhan_cong"/>
      <sheetName val="da_1x2"/>
      <sheetName val="cat_vang"/>
      <sheetName val="Tai_khoan"/>
      <sheetName val="TM_Gach"/>
      <sheetName val="HM_bao_gia"/>
      <sheetName val="BiaTong_Khoan"/>
      <sheetName val="BiaT_K1"/>
      <sheetName val="TH_khoan_GC+H+L+S"/>
      <sheetName val="TM_Khoan_HAN"/>
      <sheetName val="TM_Khoan_GC"/>
      <sheetName val="TM_Khoan_SON"/>
      <sheetName val="tc_phan_tich_don_gia"/>
      <sheetName val="tc_chi_tiet_TC"/>
      <sheetName val="tc_chiet_tinh_TC"/>
      <sheetName val="tc_Don_gia"/>
      <sheetName val="tc_TH_-_TC"/>
      <sheetName val="tc_Bia_TC_(3)"/>
      <sheetName val="chi_tiet_khoan_son"/>
      <sheetName val="chiet_tinh_khoan_son_"/>
      <sheetName val="Don_gia_khoan_son_"/>
      <sheetName val="TH_khoan_son"/>
      <sheetName val="SS_Sgianh"/>
      <sheetName val="chi_tiet_Khoan_GC+HTP"/>
      <sheetName val="chiet_tinh_Khoan_GC+HTP"/>
      <sheetName val="Dongiakhoan_GC+HTP"/>
      <sheetName val="TH_khoan_GC+HTP"/>
      <sheetName val="chi_tiet_Khoan_gia_cong"/>
      <sheetName val="chiet_tinh_Khoan_gia_cong"/>
      <sheetName val="Don_gia_khoan_gia_cong"/>
      <sheetName val="TH_khoan_gia_cong"/>
      <sheetName val="chi_tiet_Khoan_Han"/>
      <sheetName val="chiet_tinh_Khoan_Han"/>
      <sheetName val="TH_khoan_han"/>
      <sheetName val="chi_tiet_K_lap_TB"/>
      <sheetName val="chiet_tinh_K_lap_TB"/>
      <sheetName val="Dongia_K_lap_TB"/>
      <sheetName val="TH_K_lap_TB"/>
      <sheetName val="TIEN_L"/>
      <sheetName val="bang_"/>
      <sheetName val="373_e6"/>
      <sheetName val="372_e6"/>
      <sheetName val="373_e4"/>
      <sheetName val="ESTI_"/>
      <sheetName val="Mau_NT_cho_doi"/>
      <sheetName val="THDG-_Nha_VS"/>
      <sheetName val="THDG-_Mong_thiet_bi"/>
      <sheetName val="duc_da"/>
      <sheetName val="A_Tam"/>
      <sheetName val="A_To"/>
      <sheetName val="a_thanh_da"/>
      <sheetName val="co_nguyen"/>
      <sheetName val="lap_thinh"/>
      <sheetName val="xe_ui_ly"/>
      <sheetName val="xe_cuoc_Dat"/>
      <sheetName val="vc_xe_ben"/>
      <sheetName val="van_chuyen"/>
      <sheetName val="vtu_"/>
      <sheetName val="chi_phi_khac"/>
      <sheetName val="vtu_le_"/>
      <sheetName val="vtu_l0n"/>
      <sheetName val="TONG_HOPVAT_TU_MOI"/>
      <sheetName val="QUYET_TOAN_"/>
      <sheetName val="Bu_vat_lieu"/>
      <sheetName val="??B"/>
      <sheetName val="cat va??"/>
      <sheetName val="_HKP22-46"/>
      <sheetName val="_TKKT_15Alan1-dg.xls࡝DTCTNÀNG"/>
      <sheetName val="[TKKT_15Alan1-dg.xls?DTCTNÀNG"/>
      <sheetName val="¢çeet9"/>
      <sheetName val="TNBH_x0000_ͧ_x001f_[TKKT_15Alan1-dg.xls]tlsanduong_x0000_D_x0000__x0000__x0000__x0000__x0000__x0000__x0000__x0000__x0000__x0000_賜ͧ_x0000__x0004__x0000__x0000__x0000__x0000__x0000__x0000_ͣ_x0000__x0000__x0000__x0000__x0000__x0000__x0000__x0000_贌ͧ_x0000__x0000_±_x0000__x0000__x0000__x0000__x0000__x0000__x0000__x0000__x0000__x0000__x0000__x0000_"/>
      <sheetName val="cat va__"/>
      <sheetName val="TK"/>
      <sheetName val="Giaitrinh"/>
      <sheetName val="M02"/>
      <sheetName val="M03"/>
      <sheetName val="M5"/>
      <sheetName val="hd01"/>
      <sheetName val="CHITIET"/>
      <sheetName val="[TKKT_15Ala"/>
      <sheetName val="Du_lieu"/>
      <sheetName val="TH_DZ35"/>
      <sheetName val="TNBH_x0000_ͧ_x001f_[TKKT_15Alan1-dg.xls]tls"/>
      <sheetName val="FD"/>
      <sheetName val="GI"/>
      <sheetName val="EE (3)"/>
      <sheetName val="PAVEMENT"/>
      <sheetName val="TRAFFIC"/>
      <sheetName val="_BTA"/>
      <sheetName val="__B"/>
      <sheetName val="_TKKT_15Alan1-dg.xls_DTCTNÀNG"/>
      <sheetName val="CT35"/>
      <sheetName val="Gia"/>
      <sheetName val="_TKKT_15Alan1-dg.xls?DTCTNÀNG"/>
      <sheetName val="_x0000__x0000__x0000__x0000_??_x0000__x0000__x0000__x0000__x0000__x0000__x0000__x0000_??_x0000__x0000_±_x0000__x0000__x0000__x0000__x0000__x0000__x0000__x0000__x0000__x0000__x0000__x0000_"/>
      <sheetName val="Sheeô4"/>
      <sheetName val="cad vang"/>
      <sheetName val="TNBH?ͧ_x001f_[TKKT_15Alan1-dg.xls]tlsanduong?D??????????賜ͧ?_x0004_??????ͣ????????贌ͧ??±????????????"/>
      <sheetName val="TNBH?ͧ_x001f_[TKKT_15Alan1-dg.xls]tls"/>
      <sheetName val="_TKKT_15Ala"/>
    </sheetNames>
    <sheetDataSet>
      <sheetData sheetId="0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/>
      <sheetData sheetId="326" refreshError="1"/>
      <sheetData sheetId="327" refreshError="1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/>
      <sheetData sheetId="353" refreshError="1"/>
      <sheetData sheetId="354" refreshError="1"/>
      <sheetData sheetId="355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tct cong"/>
      <sheetName val="CVC"/>
      <sheetName val="TVLIEU"/>
      <sheetName val="TH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  <sheetName val="bravo41"/>
      <sheetName val="dtct_x0000_cong"/>
      <sheetName val="gvl"/>
      <sheetName val="THTram"/>
      <sheetName val="DTCT"/>
      <sheetName val="DOAM0654CAS"/>
      <sheetName val="hold5"/>
      <sheetName val="hold6"/>
      <sheetName val="Tai khoan"/>
      <sheetName val="dtct cong_x0000_?"/>
      <sheetName val="dtct ccu"/>
      <sheetName val="Tra_bang"/>
      <sheetName val="KSTK-tkkd"/>
      <sheetName val="t"/>
      <sheetName val="BK N111"/>
      <sheetName val="BKN111(06)"/>
      <sheetName val="XL4Poppy"/>
      <sheetName val="TVL"/>
      <sheetName val="NEW-PANEL"/>
      <sheetName val="Pÿÿÿÿcau"/>
      <sheetName val="SILICATE"/>
      <sheetName val="_x0000_"/>
      <sheetName val="tra_vat_lieu"/>
      <sheetName val="dtct cong?ȁ"/>
      <sheetName val="dtct cong??"/>
      <sheetName val="TH_cong"/>
      <sheetName val="dtct_cong"/>
      <sheetName val="ptdg_cong"/>
      <sheetName val="PTDG_cau"/>
      <sheetName val="dtct_cau"/>
      <sheetName val="Chi_tiet"/>
      <sheetName val="dtct_congȁ"/>
      <sheetName val="Tai_khoan"/>
      <sheetName val="tungphal"/>
      <sheetName val=""/>
      <sheetName val="dtct cong_ȁ"/>
      <sheetName val="dtct cong__"/>
      <sheetName val="ptdg"/>
      <sheetName val="4"/>
      <sheetName val="BKN111(06("/>
      <sheetName val="VC-Dу-DH"/>
      <sheetName val="dtct?cong"/>
      <sheetName val="?"/>
      <sheetName val="dtct_cong?"/>
      <sheetName val="dtct cong_?"/>
      <sheetName val="B_tra"/>
      <sheetName val="VC-D?-DH"/>
    </sheetNames>
    <sheetDataSet>
      <sheetData sheetId="0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2">
          <cell r="A522">
            <v>25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 refreshError="1"/>
      <sheetData sheetId="62" refreshError="1"/>
      <sheetData sheetId="63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ra-vat-lieu"/>
      <sheetName val="nc-cm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Tien An T11"/>
      <sheetName val="DNPD-QL"/>
      <sheetName val="Bang luong"/>
      <sheetName val="Bang CC"/>
      <sheetName val=" Luong nghien "/>
      <sheetName val="QT-LN"/>
      <sheetName val="Giantiep"/>
      <sheetName val="Tong hop"/>
      <sheetName val="Phuc vu"/>
      <sheetName val="May Phat"/>
      <sheetName val="1813"/>
      <sheetName val="dtct_Duong,tc"/>
      <sheetName val="Tra_bang"/>
      <sheetName val="px2,tb-t,"/>
      <sheetName val="gVL"/>
      <sheetName val="DTCT"/>
      <sheetName val="nc%cm"/>
      <sheetName val="dtct cau"/>
      <sheetName val="NhucauKP"/>
      <sheetName val="Sheet3 (2)"/>
      <sheetName val="XL4Poppy"/>
      <sheetName val="dtctODuong-01"/>
      <sheetName val="Sheet! (2)"/>
      <sheetName val="CtiedQII"/>
      <sheetName val="DHop08"/>
      <sheetName val="Ctiet 9"/>
      <sheetName val="Ctiet!1"/>
      <sheetName val="00 00000"/>
      <sheetName val="CVC-_x0010_1"/>
      <sheetName val="dt#tke-01"/>
      <sheetName val="ptdg-00 (2)"/>
      <sheetName val="02- 9"/>
      <sheetName val="Cheet3"/>
      <sheetName val="THop0_x0015_"/>
      <sheetName val="Bke0_x0015_"/>
      <sheetName val="_x0004_en 31,7"/>
      <sheetName val="THop0("/>
      <sheetName val="BC9Tfam"/>
      <sheetName val="tra-vat-lieu (duyet)"/>
      <sheetName val="tra bang"/>
      <sheetName val="TVL"/>
      <sheetName val="nc_cm"/>
      <sheetName val="CORE PLATE"/>
      <sheetName val="ASSY"/>
      <sheetName val="NEEDLE"/>
      <sheetName val="TR "/>
      <sheetName val="TR  AJO"/>
      <sheetName val="TR  ALO"/>
      <sheetName val="DAT 5"/>
      <sheetName val="TR PLUG"/>
      <sheetName val="TR BARREL"/>
      <sheetName val="TR_GR"/>
      <sheetName val="TR  JUKI"/>
      <sheetName val="GUIDE"/>
      <sheetName val="MPY_04003M"/>
      <sheetName val="JUN.07  "/>
      <sheetName val="Kashime_Auto"/>
      <sheetName val="WEITHT1"/>
      <sheetName val="NC_CAM"/>
      <sheetName val="INV.0706JPY"/>
      <sheetName val="Schedule08.07"/>
      <sheetName val="CHENH LECH"/>
      <sheetName val="OKAYA KH ALO"/>
      <sheetName val="OKAYA  (2)"/>
      <sheetName val="OKAYA "/>
      <sheetName val="Sheet4"/>
      <sheetName val="nhiemvu2006"/>
      <sheetName val="RutTM"/>
      <sheetName val="10000000"/>
      <sheetName val="20000000"/>
      <sheetName val="30000000"/>
      <sheetName val="[ duong257-272."/>
      <sheetName val="ptdg-01_(2)"/>
      <sheetName val="NXT-10T_(2)"/>
      <sheetName val="NXT-10T_(3)"/>
      <sheetName val="NXT-9T_(2)"/>
      <sheetName val="NXT-10T_(4)"/>
      <sheetName val="Sheet1_(2)"/>
      <sheetName val="dtct_cong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Tien_An_T11"/>
      <sheetName val="Bang_luong"/>
      <sheetName val="Bang_CC"/>
      <sheetName val="_Luong_nghien_"/>
      <sheetName val="Tong_hop"/>
      <sheetName val="Phuc_vu"/>
      <sheetName val="May_Phat"/>
      <sheetName val="dtct_cau"/>
      <sheetName val="Bia"/>
      <sheetName val="THKP D"/>
      <sheetName val="THKP"/>
      <sheetName val="Bu gia1"/>
      <sheetName val="Bu gia in"/>
      <sheetName val="Bu gia"/>
      <sheetName val="CL CL"/>
      <sheetName val="CL"/>
      <sheetName val="DT"/>
      <sheetName val="Tra KS"/>
      <sheetName val="GiaVL"/>
      <sheetName val="d4ct_Duong-01"/>
      <sheetName val="_ duong257-272."/>
      <sheetName val="THop51"/>
      <sheetName val="Ctie塅䕃⹌"/>
      <sheetName val="Ctiet02_x0000__x0018_[ duong257-272.xls]Bke01_x0000__x0000__x0000__x0018_[ duong257-27"/>
      <sheetName val="TH_GTXL࠭TC"/>
      <sheetName val="Ctiet02_x0000__x0018_[ duong257-272.xls]Bke"/>
      <sheetName val="Ctiet02?_x0018_[ duong257-272.xls]Bke01???_x0018_[ duong257-27"/>
      <sheetName val="TH_GTXL?TC"/>
      <sheetName val="Ctie???"/>
      <sheetName val="-272.xls]Bke01_x0000__x0000__x0000__x0018_[ duong257-27"/>
    </sheetNames>
    <sheetDataSet>
      <sheetData sheetId="0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/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  <cell r="J117">
            <v>12517</v>
          </cell>
        </row>
        <row r="118">
          <cell r="G118" t="str">
            <v>Tra nh©n c«ng</v>
          </cell>
          <cell r="H118" t="str">
            <v>ThÐp b¶n</v>
          </cell>
          <cell r="I118" t="str">
            <v>kg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dgct"/>
      <sheetName val="dt-thl"/>
      <sheetName val="thkp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  <sheetName val="tuong"/>
      <sheetName val="DS Nam VP"/>
      <sheetName val="Tong Hop thang"/>
      <sheetName val="DANH SACH CAN BO TAP DOAN"/>
      <sheetName val="Lam Vien"/>
      <sheetName val="so da"/>
      <sheetName val="PXCBT CHUA DONG BH"/>
      <sheetName val="DS Nu VP"/>
      <sheetName val="CTy CPTM DV CL"/>
      <sheetName val="cua suot"/>
      <sheetName val="XNCG"/>
      <sheetName val="CTY DTPT ha tang "/>
      <sheetName val="Chi nhanh"/>
      <sheetName val="CTy TNHH Bao Ve "/>
      <sheetName val="Cty TNHH An Lac Vien QN"/>
      <sheetName val="20.8"/>
      <sheetName val="D1"/>
      <sheetName val="D2"/>
      <sheetName val="D3"/>
      <sheetName val="D4"/>
      <sheetName val="Ky BH"/>
      <sheetName val="D5"/>
      <sheetName val="D6"/>
      <sheetName val="IDEVCO HA NOI"/>
      <sheetName val="Ngan Son"/>
      <sheetName val="Nha May Kinh"/>
      <sheetName val="TH PXCBT"/>
      <sheetName val="Tong Cty An Lac Vien"/>
      <sheetName val="Thuong Mai"/>
      <sheetName val="Khoi Van Phong"/>
      <sheetName val="CTy CP Xay dung"/>
      <sheetName val="KD Ve Cua Suot"/>
      <sheetName val="TONG HOP"/>
      <sheetName val="DS HA LONG"/>
      <sheetName val="XL4Test5"/>
      <sheetName val="ESTI."/>
      <sheetName val="DI-ESTI"/>
      <sheetName val="tra-vat-lieu"/>
      <sheetName val="DO AM DT"/>
      <sheetName val="dtct cong"/>
      <sheetName val="Sheet1"/>
      <sheetName val="Tro giup"/>
      <sheetName val="20000000"/>
      <sheetName val="XL4Test5 (2)"/>
      <sheetName val="XL4Test5 (3)"/>
      <sheetName val="XL4Test5 (4)"/>
      <sheetName val="XL4Test5 (5)"/>
      <sheetName val="Gia vat tu"/>
      <sheetName val="ctTBA"/>
      <sheetName val="DG "/>
      <sheetName val="B2_3"/>
      <sheetName val="CL_XD"/>
      <sheetName val="CHO_TC"/>
      <sheetName val="Tinh_(m2)"/>
      <sheetName val="DO_AM_DT"/>
      <sheetName val="DG_"/>
      <sheetName val="BC nhanh"/>
      <sheetName val="BC TCTy"/>
      <sheetName val="BC GD "/>
      <sheetName val="BC ngay"/>
      <sheetName val="SL va do am"/>
      <sheetName val="Da voi"/>
      <sheetName val="Da set"/>
      <sheetName val="Lo nung"/>
      <sheetName val="Nghien lieu"/>
      <sheetName val="Nghien xi"/>
      <sheetName val="Nghien than"/>
      <sheetName val="BC P KH"/>
      <sheetName val="Thuc thanh"/>
    </sheetNames>
    <sheetDataSet>
      <sheetData sheetId="0" refreshError="1">
        <row r="23">
          <cell r="N23">
            <v>5500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JE"/>
      <sheetName val="RJE"/>
      <sheetName val="DTA"/>
      <sheetName val="DTA-JE"/>
      <sheetName val="Sheet3"/>
      <sheetName val="All-TB VACO"/>
      <sheetName val="All-TB"/>
      <sheetName val="Mapping Sheet"/>
      <sheetName val="TRIAL BAL DATA"/>
      <sheetName val="TB DATA TO SUBMIT"/>
      <sheetName val="Opening2005"/>
      <sheetName val="schB"/>
      <sheetName val="schC"/>
      <sheetName val="TB"/>
      <sheetName val="7218_JUN 03_adjus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 t="str">
            <v>105100000</v>
          </cell>
          <cell r="D8" t="str">
            <v>Cash in banks</v>
          </cell>
          <cell r="E8">
            <v>739288.46</v>
          </cell>
          <cell r="F8" t="e">
            <v>#REF!</v>
          </cell>
        </row>
        <row r="26">
          <cell r="C26" t="str">
            <v>106000000</v>
          </cell>
          <cell r="D26" t="str">
            <v>Undeposited cash</v>
          </cell>
          <cell r="E26">
            <v>9941.31</v>
          </cell>
          <cell r="F26">
            <v>0</v>
          </cell>
        </row>
        <row r="30">
          <cell r="C30" t="str">
            <v>107000000</v>
          </cell>
          <cell r="D30" t="str">
            <v>Petty cash fund</v>
          </cell>
        </row>
        <row r="32">
          <cell r="C32" t="str">
            <v>109000000</v>
          </cell>
          <cell r="D32" t="str">
            <v>Reclassified cash equivalents</v>
          </cell>
          <cell r="E32">
            <v>4978007.93</v>
          </cell>
        </row>
        <row r="34">
          <cell r="C34" t="str">
            <v>109800000</v>
          </cell>
          <cell r="D34" t="str">
            <v>Other - nonstandard</v>
          </cell>
        </row>
        <row r="35">
          <cell r="D35" t="str">
            <v>Marketable securities and Time Deposits</v>
          </cell>
        </row>
        <row r="36">
          <cell r="C36" t="str">
            <v>127100000</v>
          </cell>
          <cell r="D36" t="str">
            <v>Marketable securities and Time Deposits</v>
          </cell>
          <cell r="E36">
            <v>0</v>
          </cell>
        </row>
        <row r="38">
          <cell r="C38" t="str">
            <v>127100081</v>
          </cell>
          <cell r="D38" t="str">
            <v>Beginning balance</v>
          </cell>
        </row>
        <row r="39">
          <cell r="C39" t="str">
            <v>127100082</v>
          </cell>
          <cell r="D39" t="str">
            <v>Acquisitions</v>
          </cell>
          <cell r="E39">
            <v>4978007.93</v>
          </cell>
        </row>
        <row r="55">
          <cell r="C55" t="str">
            <v>127100083</v>
          </cell>
          <cell r="D55" t="str">
            <v>Liquidations</v>
          </cell>
        </row>
        <row r="56">
          <cell r="C56" t="str">
            <v>127100084</v>
          </cell>
          <cell r="D56" t="str">
            <v>Reclassified cash equivalents</v>
          </cell>
          <cell r="E56">
            <v>-4978007.93</v>
          </cell>
        </row>
        <row r="58">
          <cell r="C58" t="str">
            <v>127100085</v>
          </cell>
          <cell r="D58" t="str">
            <v>Other</v>
          </cell>
          <cell r="E58">
            <v>0</v>
          </cell>
          <cell r="F58">
            <v>0</v>
          </cell>
        </row>
        <row r="60">
          <cell r="D60" t="str">
            <v>Notes receivable - outside</v>
          </cell>
        </row>
        <row r="61">
          <cell r="C61" t="str">
            <v>151000000</v>
          </cell>
          <cell r="D61" t="str">
            <v>Notes receivable - outside</v>
          </cell>
          <cell r="F61">
            <v>0</v>
          </cell>
        </row>
        <row r="63">
          <cell r="C63" t="str">
            <v>152500000</v>
          </cell>
          <cell r="D63" t="str">
            <v>1525 Notes receivable - outside - Other non-trade</v>
          </cell>
        </row>
        <row r="64">
          <cell r="D64" t="str">
            <v>Accounts receivable - divisions and allied companies</v>
          </cell>
        </row>
        <row r="65">
          <cell r="C65" t="str">
            <v>160100000</v>
          </cell>
          <cell r="D65" t="str">
            <v>Units and subsidiaries</v>
          </cell>
        </row>
        <row r="66">
          <cell r="C66" t="str">
            <v>160100010</v>
          </cell>
          <cell r="D66" t="str">
            <v>GM Daewoo Automotive &amp; Technology, Ltd.</v>
          </cell>
          <cell r="E66">
            <v>0</v>
          </cell>
        </row>
        <row r="69">
          <cell r="C69" t="str">
            <v>160100020</v>
          </cell>
          <cell r="D69" t="str">
            <v xml:space="preserve">GM DAT – Zurich Office </v>
          </cell>
        </row>
        <row r="70">
          <cell r="C70" t="str">
            <v>160100100</v>
          </cell>
          <cell r="D70" t="str">
            <v>Daewoo Motor Austria, GmbH</v>
          </cell>
        </row>
        <row r="71">
          <cell r="C71" t="str">
            <v>160100200</v>
          </cell>
          <cell r="D71" t="str">
            <v>Daewoo Motor Benelux, B.V.</v>
          </cell>
        </row>
        <row r="72">
          <cell r="C72" t="str">
            <v>160100300</v>
          </cell>
          <cell r="D72" t="str">
            <v>Daewoo Automobile (Deutschland) GmbH</v>
          </cell>
        </row>
        <row r="73">
          <cell r="C73" t="str">
            <v>160100400</v>
          </cell>
          <cell r="D73" t="str">
            <v>Daewoo Motor Euro Parts Center B.V.</v>
          </cell>
        </row>
        <row r="74">
          <cell r="C74" t="str">
            <v>160100500</v>
          </cell>
          <cell r="D74" t="str">
            <v>Daewoo Automobile France S.A.S</v>
          </cell>
        </row>
        <row r="75">
          <cell r="C75" t="str">
            <v>160100550</v>
          </cell>
          <cell r="D75" t="str">
            <v>1601 - GM DAEWOO HUNGARY</v>
          </cell>
        </row>
        <row r="76">
          <cell r="C76" t="str">
            <v>160100600</v>
          </cell>
          <cell r="D76" t="str">
            <v>Daewoo Motor Iberia S.A.</v>
          </cell>
        </row>
        <row r="77">
          <cell r="C77" t="str">
            <v>160100700</v>
          </cell>
          <cell r="D77" t="str">
            <v>Daewoo Motor Italia S.P.A.</v>
          </cell>
        </row>
        <row r="78">
          <cell r="C78" t="str">
            <v>160100800</v>
          </cell>
          <cell r="D78" t="str">
            <v>Daewoo Automobile (Schweiz) AG</v>
          </cell>
        </row>
        <row r="79">
          <cell r="C79" t="str">
            <v>160100900</v>
          </cell>
          <cell r="D79" t="str">
            <v>Daewoo Motor de Puerto Rico Inc.</v>
          </cell>
        </row>
        <row r="80">
          <cell r="C80" t="str">
            <v>160100950</v>
          </cell>
          <cell r="D80" t="str">
            <v>1601 - GM DAEWOO UNITED KINGDOM</v>
          </cell>
        </row>
        <row r="81">
          <cell r="C81" t="str">
            <v>160101000</v>
          </cell>
          <cell r="D81" t="str">
            <v>Vietnam Daewoo Motor Co., Ltd.</v>
          </cell>
        </row>
        <row r="82">
          <cell r="D82" t="str">
            <v>Accounts receivable - Outside</v>
          </cell>
        </row>
        <row r="83">
          <cell r="C83" t="str">
            <v>181000000</v>
          </cell>
          <cell r="D83" t="str">
            <v>Finished product and other sales</v>
          </cell>
          <cell r="E83">
            <v>4975641.0999999996</v>
          </cell>
          <cell r="F83">
            <v>0</v>
          </cell>
        </row>
        <row r="91">
          <cell r="C91" t="str">
            <v>184500000</v>
          </cell>
          <cell r="D91" t="str">
            <v>Other non-trade - receivables from employees on expense accounts</v>
          </cell>
          <cell r="E91">
            <v>12982.36</v>
          </cell>
          <cell r="F91">
            <v>0</v>
          </cell>
        </row>
        <row r="93">
          <cell r="C93" t="str">
            <v>188000000</v>
          </cell>
          <cell r="D93" t="str">
            <v>Other non trade - sundry receivables</v>
          </cell>
          <cell r="E93">
            <v>33913.29</v>
          </cell>
          <cell r="F93">
            <v>0</v>
          </cell>
        </row>
        <row r="102">
          <cell r="C102" t="str">
            <v>188200000</v>
          </cell>
          <cell r="D102" t="str">
            <v>Other non-trade- receivables from employees</v>
          </cell>
        </row>
        <row r="103">
          <cell r="C103" t="str">
            <v>189000000</v>
          </cell>
          <cell r="D103" t="str">
            <v>Other trade receivables - doubtful accounts</v>
          </cell>
        </row>
        <row r="104">
          <cell r="C104" t="str">
            <v>189500000</v>
          </cell>
          <cell r="D104" t="str">
            <v>Other trade - outside accounts payable with debit balances</v>
          </cell>
          <cell r="E104">
            <v>0</v>
          </cell>
          <cell r="F104" t="e">
            <v>#REF!</v>
          </cell>
        </row>
        <row r="105">
          <cell r="C105" t="str">
            <v>189900000</v>
          </cell>
          <cell r="D105" t="str">
            <v>1899 Accts Rec. Outside Non-standard</v>
          </cell>
        </row>
        <row r="106">
          <cell r="D106" t="str">
            <v>Accrued accounts receivable - outside - all other</v>
          </cell>
        </row>
        <row r="107">
          <cell r="C107" t="str">
            <v>200100000</v>
          </cell>
          <cell r="D107" t="str">
            <v>Sales - units and subsidiaries</v>
          </cell>
        </row>
        <row r="108">
          <cell r="C108" t="str">
            <v>200100010</v>
          </cell>
          <cell r="D108" t="str">
            <v>GM Daewoo Automotive &amp; Technology, Ltd.</v>
          </cell>
        </row>
        <row r="109">
          <cell r="C109" t="str">
            <v>200100020</v>
          </cell>
          <cell r="D109" t="str">
            <v xml:space="preserve">GM DAT – Zurich Office </v>
          </cell>
        </row>
        <row r="110">
          <cell r="C110" t="str">
            <v>200100100</v>
          </cell>
          <cell r="D110" t="str">
            <v>Daewoo Motor Austria, GmbH</v>
          </cell>
        </row>
        <row r="111">
          <cell r="C111" t="str">
            <v>200100200</v>
          </cell>
          <cell r="D111" t="str">
            <v>Daewoo Motor Benelux, B.V.</v>
          </cell>
        </row>
        <row r="112">
          <cell r="C112" t="str">
            <v>200100300</v>
          </cell>
          <cell r="D112" t="str">
            <v>Daewoo Automobile (Deutschland) GmbH</v>
          </cell>
        </row>
        <row r="113">
          <cell r="C113" t="str">
            <v>200100400</v>
          </cell>
          <cell r="D113" t="str">
            <v>Daewoo Motor Euro Parts Center B.V.</v>
          </cell>
        </row>
        <row r="114">
          <cell r="C114" t="str">
            <v>200100500</v>
          </cell>
          <cell r="D114" t="str">
            <v>Daewoo Automobile France S.A.S</v>
          </cell>
        </row>
        <row r="115">
          <cell r="C115" t="str">
            <v>200100550</v>
          </cell>
          <cell r="D115" t="str">
            <v>2001 - GM DAEWOO HUNGARY</v>
          </cell>
        </row>
        <row r="116">
          <cell r="C116" t="str">
            <v>200100600</v>
          </cell>
          <cell r="D116" t="str">
            <v>Daewoo Motor Iberia S.A.</v>
          </cell>
        </row>
        <row r="117">
          <cell r="C117" t="str">
            <v>200100700</v>
          </cell>
          <cell r="D117" t="str">
            <v>Daewoo Motor Italia S.P.A.</v>
          </cell>
        </row>
        <row r="118">
          <cell r="C118" t="str">
            <v>200100800</v>
          </cell>
          <cell r="D118" t="str">
            <v>Daewoo Automobile (Schweiz) AG</v>
          </cell>
        </row>
        <row r="119">
          <cell r="C119" t="str">
            <v>200100900</v>
          </cell>
          <cell r="D119" t="str">
            <v>Daewoo Motor de Puerto Rico Inc.</v>
          </cell>
        </row>
        <row r="120">
          <cell r="C120" t="str">
            <v>200100950</v>
          </cell>
          <cell r="D120" t="str">
            <v>2001 - GM DAEWOO UNITED KINGDOM</v>
          </cell>
        </row>
        <row r="121">
          <cell r="C121" t="str">
            <v>200101000</v>
          </cell>
          <cell r="D121" t="str">
            <v>Vietnam Daewoo Motor Co., Ltd.</v>
          </cell>
        </row>
        <row r="123">
          <cell r="C123" t="str">
            <v>200600000</v>
          </cell>
          <cell r="D123" t="str">
            <v>DISPUTED ITEMS WITH SUBSIDIARIES and UNITS</v>
          </cell>
        </row>
        <row r="124">
          <cell r="C124" t="str">
            <v>200600010</v>
          </cell>
          <cell r="D124" t="str">
            <v>GM Daewoo Automotive &amp; Technology, Ltd.</v>
          </cell>
        </row>
        <row r="125">
          <cell r="C125" t="str">
            <v>200600020</v>
          </cell>
          <cell r="D125" t="str">
            <v xml:space="preserve">GM DAT – Zurich Office </v>
          </cell>
        </row>
        <row r="126">
          <cell r="C126" t="str">
            <v>200600100</v>
          </cell>
          <cell r="D126" t="str">
            <v>Daewoo Motor Austria, GmbH</v>
          </cell>
        </row>
        <row r="127">
          <cell r="C127" t="str">
            <v>200600200</v>
          </cell>
          <cell r="D127" t="str">
            <v>Daewoo Motor Benelux, B.V.</v>
          </cell>
        </row>
        <row r="128">
          <cell r="C128" t="str">
            <v>200600300</v>
          </cell>
          <cell r="D128" t="str">
            <v>Daewoo Automobile (Deutschland) GmbH</v>
          </cell>
        </row>
        <row r="129">
          <cell r="C129" t="str">
            <v>200600400</v>
          </cell>
          <cell r="D129" t="str">
            <v>Daewoo Motor Euro Parts Center B.V.</v>
          </cell>
        </row>
        <row r="130">
          <cell r="C130" t="str">
            <v>200600500</v>
          </cell>
          <cell r="D130" t="str">
            <v>Daewoo Automobile France S.A.S</v>
          </cell>
        </row>
        <row r="131">
          <cell r="C131" t="str">
            <v>200600550</v>
          </cell>
          <cell r="D131" t="str">
            <v>2001 - GM DAEWOO HUNGARY</v>
          </cell>
        </row>
        <row r="132">
          <cell r="C132" t="str">
            <v>200600600</v>
          </cell>
          <cell r="D132" t="str">
            <v>Daewoo Motor Iberia S.A.</v>
          </cell>
        </row>
        <row r="133">
          <cell r="C133" t="str">
            <v>200600700</v>
          </cell>
          <cell r="D133" t="str">
            <v>Daewoo Motor Italia S.P.A.</v>
          </cell>
        </row>
        <row r="134">
          <cell r="C134" t="str">
            <v>200600800</v>
          </cell>
          <cell r="D134" t="str">
            <v>Daewoo Automobile (Schweiz) AG</v>
          </cell>
        </row>
        <row r="135">
          <cell r="C135" t="str">
            <v>200600900</v>
          </cell>
          <cell r="D135" t="str">
            <v>Daewoo Motor de Puerto Rico Inc.</v>
          </cell>
        </row>
        <row r="136">
          <cell r="C136" t="str">
            <v>200600950</v>
          </cell>
          <cell r="D136" t="str">
            <v>2001 - GM DAEWOO UNITED KINGDOM</v>
          </cell>
        </row>
        <row r="137">
          <cell r="C137" t="str">
            <v>200601000</v>
          </cell>
          <cell r="D137" t="str">
            <v>Vietnam Daewoo Motor Co., Ltd.</v>
          </cell>
        </row>
        <row r="139">
          <cell r="C139" t="str">
            <v>201500000</v>
          </cell>
          <cell r="D139" t="str">
            <v>DIVIDENDS RECEIVABLE - units and subsidiaries</v>
          </cell>
        </row>
        <row r="140">
          <cell r="C140" t="str">
            <v>201500010</v>
          </cell>
          <cell r="D140" t="str">
            <v>GM Daewoo Automotive &amp; Technology, Ltd.</v>
          </cell>
        </row>
        <row r="141">
          <cell r="C141" t="str">
            <v>201500020</v>
          </cell>
          <cell r="D141" t="str">
            <v xml:space="preserve">GM DAT – Zurich Office </v>
          </cell>
        </row>
        <row r="142">
          <cell r="C142" t="str">
            <v>201500100</v>
          </cell>
          <cell r="D142" t="str">
            <v>Daewoo Motor Austria, GmbH</v>
          </cell>
        </row>
        <row r="143">
          <cell r="C143" t="str">
            <v>201500200</v>
          </cell>
          <cell r="D143" t="str">
            <v>Daewoo Motor Benelux, B.V.</v>
          </cell>
        </row>
        <row r="144">
          <cell r="C144" t="str">
            <v>201500300</v>
          </cell>
          <cell r="D144" t="str">
            <v>Daewoo Automobile (Deutschland) GmbH</v>
          </cell>
        </row>
        <row r="145">
          <cell r="C145" t="str">
            <v>201500400</v>
          </cell>
          <cell r="D145" t="str">
            <v>Daewoo Motor Euro Parts Center B.V.</v>
          </cell>
        </row>
        <row r="146">
          <cell r="C146" t="str">
            <v>201500500</v>
          </cell>
          <cell r="D146" t="str">
            <v>Daewoo Automobile France S.A.S</v>
          </cell>
        </row>
        <row r="147">
          <cell r="C147" t="str">
            <v>201500550</v>
          </cell>
          <cell r="D147" t="str">
            <v>2001 - GM DAEWOO HUNGARY</v>
          </cell>
        </row>
        <row r="148">
          <cell r="C148" t="str">
            <v>201500600</v>
          </cell>
          <cell r="D148" t="str">
            <v>Daewoo Motor Iberia S.A.</v>
          </cell>
        </row>
        <row r="149">
          <cell r="C149" t="str">
            <v>201500700</v>
          </cell>
          <cell r="D149" t="str">
            <v>Daewoo Motor Italia S.P.A.</v>
          </cell>
        </row>
        <row r="150">
          <cell r="C150" t="str">
            <v>201500800</v>
          </cell>
          <cell r="D150" t="str">
            <v>Daewoo Automobile (Schweiz) AG</v>
          </cell>
        </row>
        <row r="151">
          <cell r="C151" t="str">
            <v>201500900</v>
          </cell>
          <cell r="D151" t="str">
            <v>Daewoo Motor de Puerto Rico Inc.</v>
          </cell>
        </row>
        <row r="152">
          <cell r="C152" t="str">
            <v>201500950</v>
          </cell>
          <cell r="D152" t="str">
            <v>2001 - GM DAEWOO UNITED KINGDOM</v>
          </cell>
        </row>
        <row r="153">
          <cell r="C153" t="str">
            <v>201501000</v>
          </cell>
          <cell r="D153" t="str">
            <v>Vietnam Daewoo Motor Co., Ltd.</v>
          </cell>
        </row>
        <row r="154">
          <cell r="C154" t="str">
            <v>221000000</v>
          </cell>
          <cell r="D154" t="str">
            <v>Other trade and non trade - Sundry</v>
          </cell>
          <cell r="E154">
            <v>76918.73</v>
          </cell>
          <cell r="F154">
            <v>0</v>
          </cell>
        </row>
        <row r="157">
          <cell r="C157" t="str">
            <v>230000000</v>
          </cell>
          <cell r="D157" t="str">
            <v>Allowance for doubtful accounts</v>
          </cell>
        </row>
        <row r="158">
          <cell r="C158" t="str">
            <v>230012110</v>
          </cell>
          <cell r="D158" t="str">
            <v>Opening balance - current year</v>
          </cell>
        </row>
        <row r="159">
          <cell r="C159" t="str">
            <v>230012120</v>
          </cell>
          <cell r="D159" t="str">
            <v>Provision for bad debts</v>
          </cell>
          <cell r="E159">
            <v>-3440906.19</v>
          </cell>
          <cell r="F159">
            <v>0</v>
          </cell>
        </row>
        <row r="163">
          <cell r="C163" t="str">
            <v>230012130</v>
          </cell>
          <cell r="D163" t="str">
            <v>Subsequent collections</v>
          </cell>
          <cell r="E163">
            <v>52643.65</v>
          </cell>
        </row>
        <row r="164">
          <cell r="C164" t="str">
            <v>230012140</v>
          </cell>
          <cell r="D164" t="str">
            <v>Write-offs</v>
          </cell>
          <cell r="E164">
            <v>42372.44</v>
          </cell>
        </row>
        <row r="165">
          <cell r="C165" t="str">
            <v>230012150</v>
          </cell>
          <cell r="D165" t="str">
            <v>Debits or credits to other accounts</v>
          </cell>
        </row>
        <row r="167">
          <cell r="D167" t="str">
            <v>Inventories</v>
          </cell>
        </row>
        <row r="168">
          <cell r="C168" t="str">
            <v>240000000</v>
          </cell>
          <cell r="D168" t="str">
            <v>Inventories</v>
          </cell>
        </row>
        <row r="169">
          <cell r="C169" t="str">
            <v>240075000</v>
          </cell>
          <cell r="D169" t="str">
            <v>Productive materials in stores</v>
          </cell>
          <cell r="E169">
            <v>3881243.9600000004</v>
          </cell>
          <cell r="F169">
            <v>0</v>
          </cell>
        </row>
        <row r="208">
          <cell r="C208" t="str">
            <v>240076100</v>
          </cell>
          <cell r="D208" t="str">
            <v>Materials and supplies at outside points</v>
          </cell>
        </row>
        <row r="209">
          <cell r="C209" t="str">
            <v>240076200</v>
          </cell>
          <cell r="D209" t="str">
            <v>Expense materials, supplies and tools in stores</v>
          </cell>
        </row>
        <row r="210">
          <cell r="C210" t="str">
            <v>240077000</v>
          </cell>
          <cell r="D210" t="str">
            <v>Expense Materials, Supplies And Tools In Stores</v>
          </cell>
          <cell r="E210">
            <v>692316.22</v>
          </cell>
        </row>
        <row r="219">
          <cell r="C219" t="str">
            <v>240078000</v>
          </cell>
          <cell r="D219" t="str">
            <v>Inbound transportation</v>
          </cell>
        </row>
        <row r="220">
          <cell r="C220" t="str">
            <v>240079000</v>
          </cell>
          <cell r="D220" t="str">
            <v>Materials in transit</v>
          </cell>
          <cell r="E220">
            <v>2105232.25</v>
          </cell>
        </row>
        <row r="221">
          <cell r="C221" t="str">
            <v>240080100</v>
          </cell>
          <cell r="D221" t="str">
            <v>Work in process - productive materials</v>
          </cell>
          <cell r="E221">
            <v>1523920.7099999997</v>
          </cell>
          <cell r="F221">
            <v>0</v>
          </cell>
        </row>
        <row r="381">
          <cell r="C381" t="str">
            <v>240080200</v>
          </cell>
          <cell r="D381" t="str">
            <v>Work in process - labor</v>
          </cell>
          <cell r="E381">
            <v>39457.040000000001</v>
          </cell>
          <cell r="F381">
            <v>0</v>
          </cell>
        </row>
        <row r="421">
          <cell r="C421" t="str">
            <v>240080300</v>
          </cell>
          <cell r="D421" t="str">
            <v>Work in process - burden absorbed</v>
          </cell>
          <cell r="E421">
            <v>119455.14000000001</v>
          </cell>
          <cell r="F421">
            <v>0</v>
          </cell>
        </row>
        <row r="624">
          <cell r="C624" t="str">
            <v>240082100</v>
          </cell>
          <cell r="D624" t="str">
            <v>Finished product - Factory</v>
          </cell>
          <cell r="E624">
            <v>6506181.1899999995</v>
          </cell>
          <cell r="F624">
            <v>0</v>
          </cell>
        </row>
        <row r="651">
          <cell r="C651" t="str">
            <v>240082200</v>
          </cell>
          <cell r="D651" t="str">
            <v>In company use</v>
          </cell>
        </row>
        <row r="652">
          <cell r="C652" t="str">
            <v>240086100</v>
          </cell>
          <cell r="D652" t="str">
            <v>Service parts and accessories - Factory</v>
          </cell>
          <cell r="E652">
            <v>719727.73</v>
          </cell>
        </row>
        <row r="653">
          <cell r="C653" t="str">
            <v>240090000</v>
          </cell>
          <cell r="D653" t="str">
            <v>Sundry inventory</v>
          </cell>
        </row>
        <row r="654">
          <cell r="C654" t="str">
            <v>240094000</v>
          </cell>
          <cell r="D654" t="str">
            <v>Excess and obsolete inventory</v>
          </cell>
        </row>
        <row r="655">
          <cell r="C655" t="str">
            <v>240098000</v>
          </cell>
          <cell r="D655" t="str">
            <v>Stock consigned to others for fabrication or sale</v>
          </cell>
        </row>
        <row r="656">
          <cell r="C656" t="str">
            <v>240099000</v>
          </cell>
          <cell r="D656" t="str">
            <v>Other inventory consignments - Memo</v>
          </cell>
        </row>
        <row r="658">
          <cell r="C658" t="str">
            <v>249900000</v>
          </cell>
          <cell r="D658" t="str">
            <v>2499 Inventories - Non-Standard</v>
          </cell>
        </row>
        <row r="660">
          <cell r="C660" t="str">
            <v>250100000</v>
          </cell>
          <cell r="D660" t="str">
            <v>Productive material, work in process and supplies</v>
          </cell>
        </row>
        <row r="661">
          <cell r="C661" t="str">
            <v>252500000</v>
          </cell>
          <cell r="D661" t="str">
            <v>2525 ALLOWANCE DUE TO OBSOLESCENCE - SERVICE PARTS AND ACCESSORIES</v>
          </cell>
          <cell r="E661">
            <v>-154227.37</v>
          </cell>
        </row>
        <row r="662">
          <cell r="D662" t="str">
            <v>Prepaid Expenses</v>
          </cell>
        </row>
        <row r="663">
          <cell r="C663" t="str">
            <v>260100000</v>
          </cell>
          <cell r="D663" t="str">
            <v>Taxes - other than income taxes</v>
          </cell>
          <cell r="E663">
            <v>0</v>
          </cell>
          <cell r="F663">
            <v>0</v>
          </cell>
        </row>
        <row r="675">
          <cell r="C675" t="str">
            <v>260500000</v>
          </cell>
          <cell r="D675" t="str">
            <v>Insurance</v>
          </cell>
          <cell r="E675">
            <v>35663.56</v>
          </cell>
          <cell r="F675">
            <v>0</v>
          </cell>
        </row>
        <row r="677">
          <cell r="C677" t="str">
            <v>267000000</v>
          </cell>
          <cell r="D677" t="str">
            <v>Employee pension programs</v>
          </cell>
        </row>
        <row r="678">
          <cell r="C678" t="str">
            <v>269000000</v>
          </cell>
          <cell r="D678" t="str">
            <v>Sundry</v>
          </cell>
          <cell r="E678">
            <v>11390.44</v>
          </cell>
          <cell r="F678">
            <v>0</v>
          </cell>
        </row>
        <row r="679">
          <cell r="C679" t="str">
            <v>269900000</v>
          </cell>
          <cell r="D679" t="str">
            <v>2699 Prepaid Expense - Other -Non-stand</v>
          </cell>
        </row>
        <row r="683">
          <cell r="C683" t="str">
            <v>269900000</v>
          </cell>
          <cell r="D683" t="str">
            <v>2699 Prepaid Expense - Other -Non-stand</v>
          </cell>
        </row>
        <row r="685">
          <cell r="C685" t="str">
            <v>271500000</v>
          </cell>
          <cell r="D685" t="str">
            <v>Deferred income taxes - current</v>
          </cell>
        </row>
        <row r="686">
          <cell r="C686" t="str">
            <v>271512880</v>
          </cell>
          <cell r="D686" t="str">
            <v>Korean National</v>
          </cell>
        </row>
        <row r="687">
          <cell r="C687" t="str">
            <v>271512890</v>
          </cell>
          <cell r="D687" t="str">
            <v>Korean and Local</v>
          </cell>
        </row>
        <row r="688">
          <cell r="C688" t="str">
            <v>271512895</v>
          </cell>
          <cell r="D688" t="str">
            <v>Non-Korean</v>
          </cell>
          <cell r="E688">
            <v>142256.84</v>
          </cell>
        </row>
        <row r="689">
          <cell r="C689" t="str">
            <v>271512899</v>
          </cell>
          <cell r="D689" t="str">
            <v>Valuation allowance</v>
          </cell>
        </row>
        <row r="690">
          <cell r="C690" t="str">
            <v>280100000</v>
          </cell>
          <cell r="D690" t="str">
            <v>Investments in units and subsidiaries</v>
          </cell>
        </row>
        <row r="691">
          <cell r="C691" t="str">
            <v>280100010</v>
          </cell>
          <cell r="D691" t="str">
            <v>2801 - Korea</v>
          </cell>
        </row>
        <row r="692">
          <cell r="C692" t="str">
            <v>280100020</v>
          </cell>
          <cell r="D692" t="str">
            <v xml:space="preserve">GM DAT – Zurich Office </v>
          </cell>
        </row>
        <row r="693">
          <cell r="C693" t="str">
            <v>280100100</v>
          </cell>
          <cell r="D693" t="str">
            <v>Daewoo Motor Austria, GmbH</v>
          </cell>
        </row>
        <row r="694">
          <cell r="C694" t="str">
            <v>280100200</v>
          </cell>
          <cell r="D694" t="str">
            <v>Daewoo Motor Benelux, B.V.</v>
          </cell>
        </row>
        <row r="695">
          <cell r="C695" t="str">
            <v>280100300</v>
          </cell>
          <cell r="D695" t="str">
            <v>Daewoo Automobile (Deutschland) GmbH</v>
          </cell>
        </row>
        <row r="696">
          <cell r="C696" t="str">
            <v>280100400</v>
          </cell>
          <cell r="D696" t="str">
            <v>Daewoo Motor Euro Parts Center B.V.</v>
          </cell>
        </row>
        <row r="697">
          <cell r="C697" t="str">
            <v>280100500</v>
          </cell>
          <cell r="D697" t="str">
            <v>Daewoo Automobile France S.A.S</v>
          </cell>
        </row>
        <row r="698">
          <cell r="C698" t="str">
            <v>280100550</v>
          </cell>
          <cell r="D698" t="str">
            <v>2801 - GM DAEWOO HUNGARY</v>
          </cell>
        </row>
        <row r="699">
          <cell r="C699" t="str">
            <v>280100600</v>
          </cell>
          <cell r="D699" t="str">
            <v>Daewoo Motor Iberia S.A.</v>
          </cell>
        </row>
        <row r="700">
          <cell r="C700" t="str">
            <v>280100700</v>
          </cell>
          <cell r="D700" t="str">
            <v>Daewoo Motor Italia S.P.A.</v>
          </cell>
        </row>
        <row r="701">
          <cell r="C701" t="str">
            <v>280100800</v>
          </cell>
          <cell r="D701" t="str">
            <v>Daewoo Automobile (Schweiz) AG</v>
          </cell>
        </row>
        <row r="702">
          <cell r="C702" t="str">
            <v>280100900</v>
          </cell>
          <cell r="D702" t="str">
            <v>Daewoo Motor de Puerto Rico Inc.</v>
          </cell>
        </row>
        <row r="703">
          <cell r="C703" t="str">
            <v>280100950</v>
          </cell>
          <cell r="D703" t="str">
            <v>2801 - GM DAEWOO UNITED KINGDOM</v>
          </cell>
        </row>
        <row r="704">
          <cell r="C704" t="str">
            <v>280101000</v>
          </cell>
          <cell r="D704" t="str">
            <v>Vietnam Daewoo Motor Co., Ltd.</v>
          </cell>
        </row>
        <row r="705">
          <cell r="C705" t="str">
            <v>282000000</v>
          </cell>
          <cell r="D705" t="str">
            <v>Long term notes receivable - units and subsidiary companies - non-trade</v>
          </cell>
        </row>
        <row r="706">
          <cell r="C706" t="str">
            <v>282000010</v>
          </cell>
          <cell r="D706" t="str">
            <v>2801 - Korea</v>
          </cell>
        </row>
        <row r="707">
          <cell r="C707" t="str">
            <v>282000020</v>
          </cell>
          <cell r="D707" t="str">
            <v xml:space="preserve">GM DAT – Zurich Office </v>
          </cell>
        </row>
        <row r="708">
          <cell r="C708" t="str">
            <v>282000100</v>
          </cell>
          <cell r="D708" t="str">
            <v>Daewoo Motor Austria, GmbH</v>
          </cell>
        </row>
        <row r="709">
          <cell r="C709" t="str">
            <v>282000200</v>
          </cell>
          <cell r="D709" t="str">
            <v>Daewoo Motor Benelux, B.V.</v>
          </cell>
        </row>
        <row r="710">
          <cell r="C710" t="str">
            <v>282000300</v>
          </cell>
          <cell r="D710" t="str">
            <v>Daewoo Automobile (Deutschland) GmbH</v>
          </cell>
        </row>
        <row r="711">
          <cell r="C711" t="str">
            <v>282000400</v>
          </cell>
          <cell r="D711" t="str">
            <v>Daewoo Motor Euro Parts Center B.V.</v>
          </cell>
        </row>
        <row r="712">
          <cell r="C712" t="str">
            <v>282000500</v>
          </cell>
          <cell r="D712" t="str">
            <v>Daewoo Automobile France S.A.S</v>
          </cell>
        </row>
        <row r="713">
          <cell r="C713" t="str">
            <v>282000550</v>
          </cell>
          <cell r="D713" t="str">
            <v>2801 - GM DAEWOO HUNGARY</v>
          </cell>
        </row>
        <row r="714">
          <cell r="C714" t="str">
            <v>282000600</v>
          </cell>
          <cell r="D714" t="str">
            <v>Daewoo Motor Iberia S.A.</v>
          </cell>
        </row>
        <row r="715">
          <cell r="C715" t="str">
            <v>282000700</v>
          </cell>
          <cell r="D715" t="str">
            <v>Daewoo Motor Italia S.P.A.</v>
          </cell>
        </row>
        <row r="716">
          <cell r="C716" t="str">
            <v>282000800</v>
          </cell>
          <cell r="D716" t="str">
            <v>Daewoo Automobile (Schweiz) AG</v>
          </cell>
        </row>
        <row r="717">
          <cell r="C717" t="str">
            <v>282000900</v>
          </cell>
          <cell r="D717" t="str">
            <v>Daewoo Motor de Puerto Rico Inc.</v>
          </cell>
        </row>
        <row r="718">
          <cell r="C718" t="str">
            <v>282000950</v>
          </cell>
          <cell r="D718" t="str">
            <v>2801 - GM DAEWOO UNITED KINGDOM</v>
          </cell>
        </row>
        <row r="719">
          <cell r="C719" t="str">
            <v>282001000</v>
          </cell>
          <cell r="D719" t="str">
            <v>Vietnam Daewoo Motor Co., Ltd.</v>
          </cell>
        </row>
        <row r="720">
          <cell r="C720" t="str">
            <v>291500000</v>
          </cell>
          <cell r="D720" t="str">
            <v>Other investments</v>
          </cell>
        </row>
        <row r="721">
          <cell r="C721" t="str">
            <v>292300000</v>
          </cell>
          <cell r="D721" t="str">
            <v>Long term notes receivable - other</v>
          </cell>
        </row>
        <row r="722">
          <cell r="C722" t="str">
            <v>293300000</v>
          </cell>
          <cell r="D722" t="str">
            <v>Long term accounts receivable - other</v>
          </cell>
        </row>
        <row r="723">
          <cell r="C723" t="str">
            <v>293400000</v>
          </cell>
          <cell r="D723" t="str">
            <v>2934 Long term accounts receivable - Employee - non trade</v>
          </cell>
        </row>
        <row r="724">
          <cell r="C724" t="str">
            <v>293500000</v>
          </cell>
          <cell r="D724" t="str">
            <v>2935 Long term accounts receivable - other - non trade</v>
          </cell>
        </row>
        <row r="725">
          <cell r="C725" t="str">
            <v>299000000</v>
          </cell>
          <cell r="D725" t="str">
            <v>Miscellaneous assets</v>
          </cell>
          <cell r="E725">
            <v>26149.599999999999</v>
          </cell>
        </row>
        <row r="729">
          <cell r="C729" t="str">
            <v>299700000</v>
          </cell>
          <cell r="D729" t="str">
            <v>Allowances deducted from investments and miscellaneous assets</v>
          </cell>
        </row>
        <row r="730">
          <cell r="C730" t="str">
            <v>299712310</v>
          </cell>
          <cell r="D730" t="str">
            <v>Opening balance - current year</v>
          </cell>
        </row>
        <row r="731">
          <cell r="C731" t="str">
            <v>299712320</v>
          </cell>
          <cell r="D731" t="str">
            <v>Additions debited or credited to income or expense</v>
          </cell>
        </row>
        <row r="732">
          <cell r="C732" t="str">
            <v>299712321</v>
          </cell>
          <cell r="D732" t="str">
            <v>Additions debited to allowance for doubtful accounts</v>
          </cell>
        </row>
        <row r="733">
          <cell r="C733" t="str">
            <v>299712325</v>
          </cell>
          <cell r="D733" t="str">
            <v>Additions debited to other accounts</v>
          </cell>
        </row>
        <row r="734">
          <cell r="C734" t="str">
            <v>299712330</v>
          </cell>
          <cell r="D734" t="str">
            <v>Deductions credited to allowance for doubtful accounts</v>
          </cell>
        </row>
        <row r="736">
          <cell r="D736" t="str">
            <v>Real Estate, Plants and Equipment</v>
          </cell>
        </row>
        <row r="737">
          <cell r="C737" t="str">
            <v>310500000</v>
          </cell>
          <cell r="D737" t="str">
            <v>M&amp;E Capital Leased</v>
          </cell>
        </row>
        <row r="738">
          <cell r="C738" t="str">
            <v>320200000</v>
          </cell>
          <cell r="D738" t="str">
            <v>Land</v>
          </cell>
        </row>
        <row r="740">
          <cell r="C740" t="str">
            <v>320500000</v>
          </cell>
          <cell r="D740" t="str">
            <v>Landhold improvements</v>
          </cell>
          <cell r="E740">
            <v>0</v>
          </cell>
        </row>
        <row r="742">
          <cell r="C742" t="str">
            <v>320363001</v>
          </cell>
          <cell r="D742" t="str">
            <v>Building &amp; Improvement</v>
          </cell>
          <cell r="E742">
            <v>6593061.8000000007</v>
          </cell>
        </row>
        <row r="743">
          <cell r="C743" t="str">
            <v>320363020</v>
          </cell>
          <cell r="D743" t="str">
            <v>Add - Completed Contruction</v>
          </cell>
          <cell r="E743">
            <v>18879.77</v>
          </cell>
        </row>
        <row r="747">
          <cell r="C747" t="str">
            <v>320400000</v>
          </cell>
          <cell r="D747" t="str">
            <v>Machinery &amp; Equipment</v>
          </cell>
        </row>
        <row r="748">
          <cell r="C748" t="str">
            <v>320463001</v>
          </cell>
          <cell r="D748" t="str">
            <v>Opening Balance - Current Year</v>
          </cell>
          <cell r="E748">
            <v>17355707.829999998</v>
          </cell>
          <cell r="F748">
            <v>0</v>
          </cell>
        </row>
        <row r="749">
          <cell r="C749" t="str">
            <v>320463020</v>
          </cell>
          <cell r="D749" t="str">
            <v>Add - Completed Contruction</v>
          </cell>
          <cell r="E749">
            <v>95751.97</v>
          </cell>
        </row>
        <row r="750">
          <cell r="C750" t="str">
            <v>320463030</v>
          </cell>
          <cell r="D750" t="str">
            <v>Add&amp;Ded - Same or Different Legal Entity</v>
          </cell>
          <cell r="E750">
            <v>756187</v>
          </cell>
        </row>
        <row r="751">
          <cell r="C751" t="str">
            <v>320463051</v>
          </cell>
          <cell r="D751" t="str">
            <v>Ded - Outside Sales and Disposals</v>
          </cell>
          <cell r="E751">
            <v>-1722667.36</v>
          </cell>
        </row>
        <row r="752">
          <cell r="C752" t="str">
            <v>320463052</v>
          </cell>
          <cell r="D752" t="str">
            <v>Ded - Fully Amortized Special Tool</v>
          </cell>
        </row>
        <row r="753">
          <cell r="C753" t="str">
            <v>320463083</v>
          </cell>
          <cell r="D753" t="str">
            <v>Other Central Office Adj-Capitali</v>
          </cell>
        </row>
        <row r="754">
          <cell r="C754" t="str">
            <v>320463085</v>
          </cell>
          <cell r="D754" t="str">
            <v>Other Central Office Adj - Recl.</v>
          </cell>
        </row>
        <row r="757">
          <cell r="F757">
            <v>0</v>
          </cell>
        </row>
        <row r="762">
          <cell r="C762" t="str">
            <v>327000000</v>
          </cell>
          <cell r="D762" t="str">
            <v>Construction in progress</v>
          </cell>
          <cell r="E762">
            <v>26148.39</v>
          </cell>
        </row>
        <row r="766">
          <cell r="C766" t="str">
            <v>329800000</v>
          </cell>
          <cell r="D766" t="str">
            <v>3298 - Fixed Asset Non-standard</v>
          </cell>
        </row>
        <row r="767">
          <cell r="D767" t="str">
            <v>Accumulated depreciation and amortization</v>
          </cell>
        </row>
        <row r="769">
          <cell r="C769" t="str">
            <v>330500000</v>
          </cell>
          <cell r="D769" t="str">
            <v>Accumulated depreciation  - leasehold improvements</v>
          </cell>
        </row>
        <row r="770">
          <cell r="C770" t="str">
            <v>330100000</v>
          </cell>
          <cell r="D770" t="str">
            <v>Accumulated depreciation  - Building &amp; Improvements</v>
          </cell>
        </row>
        <row r="771">
          <cell r="C771" t="str">
            <v>330163501</v>
          </cell>
          <cell r="D771" t="str">
            <v>Opening Balance - Current Year</v>
          </cell>
          <cell r="E771">
            <v>-2857373.54</v>
          </cell>
          <cell r="F771">
            <v>0</v>
          </cell>
        </row>
        <row r="772">
          <cell r="C772" t="str">
            <v>330163507</v>
          </cell>
          <cell r="D772" t="str">
            <v>Incl. in SG&amp;A Accounts "Group C"</v>
          </cell>
          <cell r="F772">
            <v>0</v>
          </cell>
        </row>
        <row r="773">
          <cell r="C773" t="str">
            <v>330163508</v>
          </cell>
          <cell r="D773" t="str">
            <v>Incl. in COS &amp; Misc. Acc. "Group D"</v>
          </cell>
        </row>
        <row r="774">
          <cell r="C774" t="str">
            <v>330163509</v>
          </cell>
          <cell r="D774" t="str">
            <v>Add - Amortization-Current Year</v>
          </cell>
        </row>
        <row r="775">
          <cell r="C775" t="str">
            <v>330163530</v>
          </cell>
          <cell r="D775" t="str">
            <v>Add&amp;Ded - Allied Purchases</v>
          </cell>
        </row>
        <row r="776">
          <cell r="C776" t="str">
            <v>330163551</v>
          </cell>
          <cell r="D776" t="str">
            <v>Ded - Outside Sales and Disposals</v>
          </cell>
        </row>
        <row r="777">
          <cell r="C777" t="str">
            <v>330163552</v>
          </cell>
          <cell r="D777" t="str">
            <v>Ded - Fully Amortized Special Tool</v>
          </cell>
        </row>
        <row r="778">
          <cell r="C778" t="str">
            <v>330163585</v>
          </cell>
          <cell r="D778" t="str">
            <v>Reclassifications w/i FA</v>
          </cell>
        </row>
        <row r="779">
          <cell r="C779" t="str">
            <v>330300000</v>
          </cell>
          <cell r="D779" t="str">
            <v>Accumulated depreciation  - machinery and equipment</v>
          </cell>
        </row>
        <row r="780">
          <cell r="C780" t="str">
            <v>330363501</v>
          </cell>
          <cell r="D780" t="str">
            <v>Opening Balance - Current Year</v>
          </cell>
          <cell r="E780">
            <v>-12608102.73</v>
          </cell>
        </row>
        <row r="781">
          <cell r="C781" t="str">
            <v>330363507</v>
          </cell>
          <cell r="D781" t="str">
            <v>Incl. in SG&amp;A Accounts "Group C"</v>
          </cell>
        </row>
        <row r="782">
          <cell r="C782" t="str">
            <v>330363508</v>
          </cell>
          <cell r="D782" t="str">
            <v>Incl. in COS &amp; Misc. Acc. "Group D"</v>
          </cell>
          <cell r="F782">
            <v>0</v>
          </cell>
        </row>
        <row r="783">
          <cell r="C783" t="str">
            <v>330363509</v>
          </cell>
          <cell r="D783" t="str">
            <v>Add - Amortization-Current Year</v>
          </cell>
        </row>
        <row r="784">
          <cell r="C784" t="str">
            <v>330363530</v>
          </cell>
          <cell r="D784" t="str">
            <v>Add&amp;Ded - Allied Purchases</v>
          </cell>
        </row>
        <row r="785">
          <cell r="C785" t="str">
            <v>330363551</v>
          </cell>
          <cell r="D785" t="str">
            <v>Ded - Outside Sales and Disposals</v>
          </cell>
        </row>
        <row r="786">
          <cell r="C786" t="str">
            <v>330363552</v>
          </cell>
          <cell r="D786" t="str">
            <v>Ded - Fully Amortized Special Tool</v>
          </cell>
        </row>
        <row r="787">
          <cell r="C787" t="str">
            <v>330363585</v>
          </cell>
          <cell r="D787" t="str">
            <v>Reclassifications w/i FA</v>
          </cell>
        </row>
        <row r="788">
          <cell r="C788" t="str">
            <v>339900000</v>
          </cell>
          <cell r="D788" t="str">
            <v>3399 - Depreciation - Non-standard</v>
          </cell>
        </row>
        <row r="789">
          <cell r="C789" t="str">
            <v>343000000</v>
          </cell>
          <cell r="D789" t="str">
            <v>Special tools</v>
          </cell>
        </row>
        <row r="790">
          <cell r="C790" t="str">
            <v>343300000</v>
          </cell>
          <cell r="D790" t="str">
            <v>Special tools - amortization</v>
          </cell>
        </row>
        <row r="791">
          <cell r="C791" t="str">
            <v>349800000</v>
          </cell>
          <cell r="D791" t="str">
            <v>3498 Special Tools - Non-standard</v>
          </cell>
        </row>
        <row r="792">
          <cell r="C792" t="str">
            <v>349900000</v>
          </cell>
          <cell r="D792" t="str">
            <v>3499 Amortization - Non-standard</v>
          </cell>
        </row>
        <row r="793">
          <cell r="D793" t="str">
            <v>Intangible assets</v>
          </cell>
        </row>
        <row r="794">
          <cell r="C794" t="str">
            <v>350000000</v>
          </cell>
          <cell r="D794" t="str">
            <v>Intangible assets</v>
          </cell>
          <cell r="E794">
            <v>0</v>
          </cell>
          <cell r="F794">
            <v>0</v>
          </cell>
        </row>
        <row r="800">
          <cell r="D800" t="str">
            <v>Deferred charges</v>
          </cell>
        </row>
        <row r="801">
          <cell r="C801" t="str">
            <v>360500000</v>
          </cell>
          <cell r="D801" t="str">
            <v>Insurance - deferred</v>
          </cell>
        </row>
        <row r="802">
          <cell r="C802" t="str">
            <v>367000000</v>
          </cell>
          <cell r="D802" t="str">
            <v>Employee pension programs</v>
          </cell>
        </row>
        <row r="803">
          <cell r="C803" t="str">
            <v>369000000</v>
          </cell>
          <cell r="D803" t="str">
            <v>Sundry deferred</v>
          </cell>
          <cell r="E803">
            <v>0</v>
          </cell>
        </row>
        <row r="807">
          <cell r="C807" t="str">
            <v>370000000</v>
          </cell>
          <cell r="D807" t="str">
            <v xml:space="preserve">DEFERRED INCOME TAXES - NONCURRENT </v>
          </cell>
        </row>
        <row r="808">
          <cell r="C808" t="str">
            <v>370012880</v>
          </cell>
          <cell r="D808" t="str">
            <v>Korean National</v>
          </cell>
        </row>
        <row r="809">
          <cell r="C809" t="str">
            <v>370012890</v>
          </cell>
          <cell r="D809" t="str">
            <v>Korean and Local</v>
          </cell>
        </row>
        <row r="810">
          <cell r="C810" t="str">
            <v>370012895</v>
          </cell>
          <cell r="D810" t="str">
            <v>Non-Korean</v>
          </cell>
          <cell r="E810">
            <v>540564.14</v>
          </cell>
        </row>
        <row r="811">
          <cell r="C811" t="str">
            <v>370012899</v>
          </cell>
          <cell r="D811" t="str">
            <v>Valuation allowance</v>
          </cell>
        </row>
        <row r="812">
          <cell r="C812" t="str">
            <v>379900000</v>
          </cell>
          <cell r="D812" t="str">
            <v>3690 Deferred Charges Sundry</v>
          </cell>
        </row>
        <row r="813">
          <cell r="C813" t="str">
            <v>380000000</v>
          </cell>
          <cell r="D813" t="str">
            <v>Goodwill</v>
          </cell>
        </row>
        <row r="814">
          <cell r="D814" t="str">
            <v>Other</v>
          </cell>
        </row>
        <row r="815">
          <cell r="C815" t="str">
            <v>399900000</v>
          </cell>
          <cell r="D815" t="str">
            <v>Other assets - net - nonstandard</v>
          </cell>
        </row>
        <row r="818">
          <cell r="D818" t="str">
            <v>LIABILITIES &amp; EQUITY</v>
          </cell>
        </row>
        <row r="819">
          <cell r="D819" t="str">
            <v>Notes payable and bank overdrafts</v>
          </cell>
        </row>
        <row r="820">
          <cell r="C820" t="str">
            <v>400500000</v>
          </cell>
          <cell r="D820" t="str">
            <v>KOREAN (foreign)  INCOME TAXES PAYABLE CURRENTLY</v>
          </cell>
          <cell r="E820">
            <v>-337739.69000000006</v>
          </cell>
        </row>
        <row r="821">
          <cell r="C821" t="str">
            <v>400600000</v>
          </cell>
          <cell r="D821" t="str">
            <v>PROVINCIAL, REGIONAL AND LOCAL INCOME TAXES PAYABLE</v>
          </cell>
        </row>
        <row r="822">
          <cell r="C822" t="str">
            <v>411500000</v>
          </cell>
          <cell r="D822" t="str">
            <v>Outside all other - Banks</v>
          </cell>
          <cell r="E822">
            <v>0</v>
          </cell>
          <cell r="F822">
            <v>0</v>
          </cell>
        </row>
        <row r="824">
          <cell r="C824" t="str">
            <v>411600000</v>
          </cell>
          <cell r="D824" t="str">
            <v>Outside all other - Financial institutions</v>
          </cell>
        </row>
        <row r="825">
          <cell r="C825" t="str">
            <v>411700000</v>
          </cell>
          <cell r="D825" t="str">
            <v>Outside all other - holders of commercial paper</v>
          </cell>
        </row>
        <row r="827">
          <cell r="C827" t="str">
            <v>413000000</v>
          </cell>
          <cell r="D827" t="str">
            <v>4130 Current Portion of Long-Term Debt Outside</v>
          </cell>
        </row>
        <row r="828">
          <cell r="C828" t="str">
            <v>420100000</v>
          </cell>
          <cell r="D828" t="str">
            <v>Audited vouchers</v>
          </cell>
        </row>
        <row r="829">
          <cell r="C829" t="str">
            <v>420100010</v>
          </cell>
          <cell r="D829" t="str">
            <v>GM Daewoo Automotive &amp; Technology, Ltd.</v>
          </cell>
          <cell r="E829">
            <v>-3761242.75</v>
          </cell>
        </row>
        <row r="834">
          <cell r="C834" t="str">
            <v>420100020</v>
          </cell>
          <cell r="D834" t="str">
            <v xml:space="preserve">GM DAT – Zurich Office </v>
          </cell>
        </row>
        <row r="835">
          <cell r="C835" t="str">
            <v>420100100</v>
          </cell>
          <cell r="D835" t="str">
            <v>Daewoo Motor Austria, GmbH</v>
          </cell>
        </row>
        <row r="836">
          <cell r="C836" t="str">
            <v>420100200</v>
          </cell>
          <cell r="D836" t="str">
            <v>Daewoo Motor Benelux, B.V.</v>
          </cell>
        </row>
        <row r="837">
          <cell r="C837" t="str">
            <v>420100300</v>
          </cell>
          <cell r="D837" t="str">
            <v>Daewoo Automobile (Deutschland) GmbH</v>
          </cell>
        </row>
        <row r="838">
          <cell r="C838" t="str">
            <v>420100400</v>
          </cell>
          <cell r="D838" t="str">
            <v>Daewoo Motor Euro Parts Center B.V.</v>
          </cell>
        </row>
        <row r="839">
          <cell r="C839" t="str">
            <v>420100500</v>
          </cell>
          <cell r="D839" t="str">
            <v>Daewoo Automobile France S.A.S</v>
          </cell>
        </row>
        <row r="840">
          <cell r="C840" t="str">
            <v>420100550</v>
          </cell>
          <cell r="D840" t="str">
            <v>4201 - GM DAEWOO HUNGARY</v>
          </cell>
        </row>
        <row r="841">
          <cell r="C841" t="str">
            <v>420100600</v>
          </cell>
          <cell r="D841" t="str">
            <v>Daewoo Motor Iberia S. A.</v>
          </cell>
        </row>
        <row r="842">
          <cell r="C842" t="str">
            <v>420100700</v>
          </cell>
          <cell r="D842" t="str">
            <v>Daewoo Motor Italia S. P. A.</v>
          </cell>
        </row>
        <row r="843">
          <cell r="C843" t="str">
            <v>420100800</v>
          </cell>
          <cell r="D843" t="str">
            <v>Daewoo Automobile (Schweiz) AG</v>
          </cell>
        </row>
        <row r="844">
          <cell r="C844" t="str">
            <v>420100900</v>
          </cell>
          <cell r="D844" t="str">
            <v>Daewoo Motor de Puerto Rico Inc.</v>
          </cell>
        </row>
        <row r="845">
          <cell r="C845" t="str">
            <v>420100950</v>
          </cell>
          <cell r="D845" t="str">
            <v>4201 - GM DAEWOO UNITED KINGDOM</v>
          </cell>
        </row>
        <row r="846">
          <cell r="C846" t="str">
            <v>420101000</v>
          </cell>
          <cell r="D846" t="str">
            <v>Vietnam Daewoo Motor Co., Ltd.</v>
          </cell>
        </row>
        <row r="847">
          <cell r="D847" t="str">
            <v>Accounts payable - outside</v>
          </cell>
        </row>
        <row r="848">
          <cell r="C848" t="str">
            <v>441100000</v>
          </cell>
          <cell r="D848" t="str">
            <v>Trade creditors - audited vouchers</v>
          </cell>
          <cell r="E848">
            <v>-581219.9</v>
          </cell>
          <cell r="F848">
            <v>0</v>
          </cell>
        </row>
        <row r="864">
          <cell r="C864" t="str">
            <v>446500000</v>
          </cell>
          <cell r="D864" t="str">
            <v>Other non-trade - Escheatable property</v>
          </cell>
        </row>
        <row r="865">
          <cell r="C865" t="str">
            <v>447000000</v>
          </cell>
          <cell r="D865" t="str">
            <v>Other non-trade - National income tax - employees and non-employees</v>
          </cell>
          <cell r="E865">
            <v>-259158.36</v>
          </cell>
          <cell r="F865">
            <v>0</v>
          </cell>
        </row>
        <row r="866">
          <cell r="C866" t="str">
            <v>447100000</v>
          </cell>
          <cell r="D866" t="str">
            <v>Other non-trade -  provincial and local income taxes - employee</v>
          </cell>
        </row>
        <row r="867">
          <cell r="C867" t="str">
            <v>449100000</v>
          </cell>
          <cell r="D867" t="str">
            <v>Accounts payable - misc. other</v>
          </cell>
          <cell r="E867">
            <v>-990929.39999999991</v>
          </cell>
          <cell r="F867">
            <v>0</v>
          </cell>
        </row>
        <row r="885">
          <cell r="C885" t="str">
            <v>449200000</v>
          </cell>
          <cell r="D885" t="str">
            <v>4492 Accounts Payable - Outside -Non-std</v>
          </cell>
        </row>
        <row r="886">
          <cell r="C886" t="str">
            <v>449700000</v>
          </cell>
          <cell r="D886" t="str">
            <v>Trade creditors - outside account receivable accounts with credit balances</v>
          </cell>
        </row>
        <row r="887">
          <cell r="D887" t="str">
            <v>Accounts payable - employee plans - employee insurance programs</v>
          </cell>
        </row>
        <row r="888">
          <cell r="C888" t="str">
            <v>460100000</v>
          </cell>
          <cell r="D888" t="str">
            <v>Unit contributions - group insurance plan</v>
          </cell>
        </row>
        <row r="889">
          <cell r="C889" t="str">
            <v>460200000</v>
          </cell>
          <cell r="D889" t="str">
            <v>4602 Accounts payable - employee plans - employee insurance programs Unit contributions - emplpyee contributions</v>
          </cell>
        </row>
        <row r="890">
          <cell r="C890" t="str">
            <v>461000000</v>
          </cell>
          <cell r="D890" t="str">
            <v>Unit contributions - health care benefits</v>
          </cell>
          <cell r="E890">
            <v>0</v>
          </cell>
        </row>
        <row r="894">
          <cell r="C894" t="str">
            <v>461100000</v>
          </cell>
          <cell r="D894" t="str">
            <v>Employee contributions - health care benefits</v>
          </cell>
        </row>
        <row r="895">
          <cell r="C895" t="str">
            <v>463000000</v>
          </cell>
          <cell r="D895" t="str">
            <v>Employee pension programs</v>
          </cell>
        </row>
        <row r="896">
          <cell r="C896" t="str">
            <v>463200000</v>
          </cell>
          <cell r="D896" t="str">
            <v>4632 Accounts payable - emplyoee plans - emplyoee contribution</v>
          </cell>
        </row>
        <row r="897">
          <cell r="C897" t="str">
            <v>480100000</v>
          </cell>
          <cell r="D897" t="str">
            <v>SALES - Subisidiaries and units</v>
          </cell>
        </row>
        <row r="898">
          <cell r="C898" t="str">
            <v>480100010</v>
          </cell>
          <cell r="D898" t="str">
            <v>GM Daewoo Automotive &amp; Technology, Ltd.</v>
          </cell>
        </row>
        <row r="899">
          <cell r="C899" t="str">
            <v>480100020</v>
          </cell>
          <cell r="D899" t="str">
            <v xml:space="preserve">GM DAT – Zurich Office </v>
          </cell>
        </row>
        <row r="900">
          <cell r="C900" t="str">
            <v>480100100</v>
          </cell>
          <cell r="D900" t="str">
            <v>Daewoo Motor Austria, GmbH</v>
          </cell>
        </row>
        <row r="901">
          <cell r="C901" t="str">
            <v>480100200</v>
          </cell>
          <cell r="D901" t="str">
            <v>Daewoo Motor Benelux, B.V.</v>
          </cell>
        </row>
        <row r="902">
          <cell r="C902" t="str">
            <v>480100300</v>
          </cell>
          <cell r="D902" t="str">
            <v>Daewoo Automobile (Deutschland) GmbH</v>
          </cell>
        </row>
        <row r="903">
          <cell r="C903" t="str">
            <v>480100400</v>
          </cell>
          <cell r="D903" t="str">
            <v>Daewoo Motor Euro Parts Center B.V.</v>
          </cell>
        </row>
        <row r="904">
          <cell r="C904" t="str">
            <v>480100500</v>
          </cell>
          <cell r="D904" t="str">
            <v>Daewoo Automobile France S.A.S</v>
          </cell>
        </row>
        <row r="905">
          <cell r="C905" t="str">
            <v>480100550</v>
          </cell>
          <cell r="D905" t="str">
            <v>4801 - GM DAEWOO HUNGARY</v>
          </cell>
        </row>
        <row r="906">
          <cell r="C906" t="str">
            <v>480100600</v>
          </cell>
          <cell r="D906" t="str">
            <v>Daewoo Motor Iberia S.A.</v>
          </cell>
        </row>
        <row r="907">
          <cell r="C907" t="str">
            <v>480100700</v>
          </cell>
          <cell r="D907" t="str">
            <v>Daewoo Motor Italia S.P.A.</v>
          </cell>
        </row>
        <row r="908">
          <cell r="C908" t="str">
            <v>480100800</v>
          </cell>
          <cell r="D908" t="str">
            <v>Daewoo Automobile (Schweiz) AG</v>
          </cell>
        </row>
        <row r="909">
          <cell r="C909" t="str">
            <v>480100900</v>
          </cell>
          <cell r="D909" t="str">
            <v>Daewoo Motor de Puerto Rico Inc.</v>
          </cell>
        </row>
        <row r="910">
          <cell r="C910" t="str">
            <v>480100950</v>
          </cell>
          <cell r="D910" t="str">
            <v>4801 - GM DAEWOO UNITED KINGDOM</v>
          </cell>
        </row>
        <row r="911">
          <cell r="C911" t="str">
            <v>480101000</v>
          </cell>
          <cell r="D911" t="str">
            <v>Vietnam Daewoo Motor Co., Ltd.</v>
          </cell>
        </row>
        <row r="912">
          <cell r="C912" t="str">
            <v>480600000</v>
          </cell>
          <cell r="D912" t="str">
            <v>DISPUTED ITEMS WITH SUBSIDIARIES and UNITS</v>
          </cell>
        </row>
        <row r="913">
          <cell r="C913" t="str">
            <v>480600010</v>
          </cell>
          <cell r="D913" t="str">
            <v>GM Daewoo Automotive &amp; Technology, Ltd.</v>
          </cell>
        </row>
        <row r="914">
          <cell r="C914" t="str">
            <v>480600020</v>
          </cell>
          <cell r="D914" t="str">
            <v xml:space="preserve">GM DAT – Zurich Office </v>
          </cell>
        </row>
        <row r="915">
          <cell r="C915" t="str">
            <v>480600100</v>
          </cell>
          <cell r="D915" t="str">
            <v>Daewoo Motor Austria, GmbH</v>
          </cell>
        </row>
        <row r="916">
          <cell r="C916" t="str">
            <v>480600200</v>
          </cell>
          <cell r="D916" t="str">
            <v>Daewoo Motor Benelux, B.V.</v>
          </cell>
        </row>
        <row r="917">
          <cell r="C917" t="str">
            <v>480600300</v>
          </cell>
          <cell r="D917" t="str">
            <v>Daewoo Automobile (Deutschland) GmbH</v>
          </cell>
        </row>
        <row r="918">
          <cell r="C918" t="str">
            <v>480600400</v>
          </cell>
          <cell r="D918" t="str">
            <v>Daewoo Motor Euro Parts Center B.V.</v>
          </cell>
        </row>
        <row r="919">
          <cell r="C919" t="str">
            <v>480600500</v>
          </cell>
          <cell r="D919" t="str">
            <v>Daewoo Automobile France S.A.S</v>
          </cell>
        </row>
        <row r="920">
          <cell r="C920" t="str">
            <v>480600550</v>
          </cell>
          <cell r="D920" t="str">
            <v>4801 - GM DAEWOO HUNGARY</v>
          </cell>
        </row>
        <row r="921">
          <cell r="C921" t="str">
            <v>480600600</v>
          </cell>
          <cell r="D921" t="str">
            <v>Daewoo Motor Iberia S.A.</v>
          </cell>
        </row>
        <row r="922">
          <cell r="C922" t="str">
            <v>480600700</v>
          </cell>
          <cell r="D922" t="str">
            <v>Daewoo Motor Italia S.P.A.</v>
          </cell>
        </row>
        <row r="923">
          <cell r="C923" t="str">
            <v>480600800</v>
          </cell>
          <cell r="D923" t="str">
            <v>Daewoo Automobile (Schweiz) AG</v>
          </cell>
        </row>
        <row r="924">
          <cell r="C924" t="str">
            <v>480600900</v>
          </cell>
          <cell r="D924" t="str">
            <v>Daewoo Motor de Puerto Rico Inc.</v>
          </cell>
        </row>
        <row r="925">
          <cell r="C925" t="str">
            <v>480600950</v>
          </cell>
          <cell r="D925" t="str">
            <v>4801 - GM DAEWOO UNITED KINGDOM</v>
          </cell>
        </row>
        <row r="926">
          <cell r="C926" t="str">
            <v>480601000</v>
          </cell>
          <cell r="D926" t="str">
            <v>Vietnam Daewoo Motor Co., Ltd.</v>
          </cell>
        </row>
        <row r="927">
          <cell r="C927" t="str">
            <v>480700000</v>
          </cell>
          <cell r="D927" t="str">
            <v xml:space="preserve">ACCRUED LIABILITIES, Subs and units – TAX DEDUCTIBLE UPON PAYMENT </v>
          </cell>
        </row>
        <row r="928">
          <cell r="C928" t="str">
            <v>480700010</v>
          </cell>
          <cell r="D928" t="str">
            <v>GM Daewoo Automotive &amp; Technology, Ltd.</v>
          </cell>
        </row>
        <row r="929">
          <cell r="C929" t="str">
            <v>480700020</v>
          </cell>
          <cell r="D929" t="str">
            <v xml:space="preserve">GM DAT – Zurich Office </v>
          </cell>
        </row>
        <row r="930">
          <cell r="C930" t="str">
            <v>480700100</v>
          </cell>
          <cell r="D930" t="str">
            <v>Daewoo Motor Austria, GmbH</v>
          </cell>
        </row>
        <row r="931">
          <cell r="C931" t="str">
            <v>480700200</v>
          </cell>
          <cell r="D931" t="str">
            <v>Daewoo Motor Benelux, B.V.</v>
          </cell>
        </row>
        <row r="932">
          <cell r="C932" t="str">
            <v>480700300</v>
          </cell>
          <cell r="D932" t="str">
            <v>Daewoo Automobile (Deutschland) GmbH</v>
          </cell>
        </row>
        <row r="933">
          <cell r="C933" t="str">
            <v>480700400</v>
          </cell>
          <cell r="D933" t="str">
            <v>Daewoo Motor Euro Parts Center B.V.</v>
          </cell>
        </row>
        <row r="934">
          <cell r="C934" t="str">
            <v>480700500</v>
          </cell>
          <cell r="D934" t="str">
            <v>Daewoo Automobile France S.A.S</v>
          </cell>
        </row>
        <row r="935">
          <cell r="C935" t="str">
            <v>480700550</v>
          </cell>
          <cell r="D935" t="str">
            <v>4801 - GM DAEWOO HUNGARY</v>
          </cell>
        </row>
        <row r="936">
          <cell r="C936" t="str">
            <v>480700600</v>
          </cell>
          <cell r="D936" t="str">
            <v>Daewoo Motor Iberia S.A.</v>
          </cell>
        </row>
        <row r="937">
          <cell r="C937" t="str">
            <v>480700700</v>
          </cell>
          <cell r="D937" t="str">
            <v>Daewoo Motor Italia S.P.A.</v>
          </cell>
        </row>
        <row r="938">
          <cell r="C938" t="str">
            <v>480700800</v>
          </cell>
          <cell r="D938" t="str">
            <v>Daewoo Automobile (Schweiz) AG</v>
          </cell>
        </row>
        <row r="939">
          <cell r="C939" t="str">
            <v>480700900</v>
          </cell>
          <cell r="D939" t="str">
            <v>Daewoo Motor de Puerto Rico Inc.</v>
          </cell>
        </row>
        <row r="940">
          <cell r="C940" t="str">
            <v>480700950</v>
          </cell>
          <cell r="D940" t="str">
            <v>4801 - GM DAEWOO UNITED KINGDOM</v>
          </cell>
        </row>
        <row r="941">
          <cell r="C941" t="str">
            <v>480701000</v>
          </cell>
          <cell r="D941" t="str">
            <v>Vietnam Daewoo Motor Co., Ltd.</v>
          </cell>
        </row>
        <row r="943">
          <cell r="D943" t="str">
            <v>Accrued liabilities - taxes</v>
          </cell>
        </row>
        <row r="944">
          <cell r="C944" t="str">
            <v>500300000</v>
          </cell>
          <cell r="D944" t="str">
            <v>Provincial and local taxes-other</v>
          </cell>
        </row>
        <row r="945">
          <cell r="C945" t="str">
            <v>500314110</v>
          </cell>
          <cell r="D945" t="str">
            <v>Opening balance - current year</v>
          </cell>
        </row>
        <row r="946">
          <cell r="C946" t="str">
            <v>500314122</v>
          </cell>
          <cell r="D946" t="str">
            <v>National excise taxes legally assessed against other parties</v>
          </cell>
        </row>
        <row r="947">
          <cell r="C947" t="str">
            <v>500314126</v>
          </cell>
          <cell r="D947" t="str">
            <v>Provincial regional and local - sales, gross receipts and use taxes legally assessed against unit</v>
          </cell>
          <cell r="E947">
            <v>-447667.24</v>
          </cell>
        </row>
        <row r="948">
          <cell r="C948" t="str">
            <v>500314127</v>
          </cell>
          <cell r="D948" t="str">
            <v>Provincial regional and local - sales, gross receiptss and use taxes legally assessed against others</v>
          </cell>
        </row>
        <row r="949">
          <cell r="C949" t="str">
            <v>500314128</v>
          </cell>
          <cell r="D949" t="str">
            <v>Property taxes</v>
          </cell>
        </row>
        <row r="950">
          <cell r="C950" t="str">
            <v>500314130</v>
          </cell>
          <cell r="D950" t="str">
            <v>Licenses, permits and fees</v>
          </cell>
          <cell r="E950">
            <v>0</v>
          </cell>
          <cell r="F950">
            <v>0</v>
          </cell>
        </row>
        <row r="951">
          <cell r="C951" t="str">
            <v>500314162</v>
          </cell>
          <cell r="D951" t="str">
            <v>National excise taxes legally assessed against other parties</v>
          </cell>
        </row>
        <row r="952">
          <cell r="C952" t="str">
            <v>500314167</v>
          </cell>
          <cell r="D952" t="str">
            <v>Provincial and local - sales, gross receipts and use taxes legally assessed to others</v>
          </cell>
        </row>
        <row r="953">
          <cell r="C953" t="str">
            <v>500314177</v>
          </cell>
          <cell r="D953" t="str">
            <v>Other payroll taxes</v>
          </cell>
        </row>
        <row r="954">
          <cell r="C954" t="str">
            <v>500314190</v>
          </cell>
          <cell r="D954" t="str">
            <v>Payables and other</v>
          </cell>
        </row>
        <row r="955">
          <cell r="C955" t="str">
            <v>500400000</v>
          </cell>
          <cell r="D955" t="str">
            <v>National Excise Taxes</v>
          </cell>
        </row>
        <row r="956">
          <cell r="C956" t="str">
            <v>500414110</v>
          </cell>
          <cell r="D956" t="str">
            <v>Opening balance - current year</v>
          </cell>
        </row>
        <row r="957">
          <cell r="C957" t="str">
            <v>500414122</v>
          </cell>
          <cell r="D957" t="str">
            <v>National excise taxes legally assessed against other parties</v>
          </cell>
          <cell r="E957">
            <v>-496071.29</v>
          </cell>
        </row>
        <row r="971">
          <cell r="C971" t="str">
            <v>500414126</v>
          </cell>
          <cell r="D971" t="str">
            <v>Provincial regional and local - sales, gross receipts and use taxes legally assessed against unit</v>
          </cell>
          <cell r="E971">
            <v>0</v>
          </cell>
          <cell r="F971">
            <v>0</v>
          </cell>
        </row>
        <row r="972">
          <cell r="C972" t="str">
            <v>500414127</v>
          </cell>
          <cell r="D972" t="str">
            <v>Provincial regional and local - sales, gross receiptss and use taxes legally assessed against others</v>
          </cell>
        </row>
        <row r="973">
          <cell r="C973" t="str">
            <v>500414128</v>
          </cell>
          <cell r="D973" t="str">
            <v>Property taxes</v>
          </cell>
        </row>
        <row r="974">
          <cell r="C974" t="str">
            <v>500414130</v>
          </cell>
          <cell r="D974" t="str">
            <v>Licenses, permits and fees</v>
          </cell>
        </row>
        <row r="975">
          <cell r="C975" t="str">
            <v>500414162</v>
          </cell>
          <cell r="D975" t="str">
            <v>National excise taxes legally assessed against other parties</v>
          </cell>
        </row>
        <row r="976">
          <cell r="C976" t="str">
            <v>500414167</v>
          </cell>
          <cell r="D976" t="str">
            <v>Provincial and local - sales, gross receipts and use taxes legally assessed to others</v>
          </cell>
        </row>
        <row r="977">
          <cell r="C977" t="str">
            <v>500414177</v>
          </cell>
          <cell r="D977" t="str">
            <v>Other payroll taxes</v>
          </cell>
        </row>
        <row r="978">
          <cell r="C978" t="str">
            <v>500414190</v>
          </cell>
          <cell r="D978" t="str">
            <v>Payables and other</v>
          </cell>
          <cell r="E978">
            <v>-207520.93</v>
          </cell>
        </row>
        <row r="982">
          <cell r="C982" t="str">
            <v>503000000</v>
          </cell>
          <cell r="D982" t="str">
            <v>Social national pension fee (security type) taxes - employer</v>
          </cell>
        </row>
        <row r="983">
          <cell r="C983" t="str">
            <v>503014110</v>
          </cell>
          <cell r="D983" t="str">
            <v>Opening balance - current year</v>
          </cell>
        </row>
        <row r="984">
          <cell r="C984" t="str">
            <v>503014122</v>
          </cell>
          <cell r="D984" t="str">
            <v>National excise taxes legally assessed against other parties</v>
          </cell>
        </row>
        <row r="985">
          <cell r="C985" t="str">
            <v>503014126</v>
          </cell>
          <cell r="D985" t="str">
            <v>Provincial regional and local - sales, gross receipts and use taxes legally assessed against unit</v>
          </cell>
        </row>
        <row r="986">
          <cell r="C986" t="str">
            <v>503014127</v>
          </cell>
          <cell r="D986" t="str">
            <v>Provincial regional and local - sales, gross receiptss and use taxes legally assessed against others</v>
          </cell>
        </row>
        <row r="987">
          <cell r="C987" t="str">
            <v>503014128</v>
          </cell>
          <cell r="D987" t="str">
            <v>Property taxes</v>
          </cell>
        </row>
        <row r="988">
          <cell r="C988" t="str">
            <v>503014130</v>
          </cell>
          <cell r="D988" t="str">
            <v>Licenses, permits and fees</v>
          </cell>
        </row>
        <row r="989">
          <cell r="C989" t="str">
            <v>503014162</v>
          </cell>
          <cell r="D989" t="str">
            <v>National excise taxes legally assessed against other parties</v>
          </cell>
          <cell r="E989">
            <v>0</v>
          </cell>
        </row>
        <row r="990">
          <cell r="C990" t="str">
            <v>503014164</v>
          </cell>
          <cell r="D990" t="str">
            <v>SOCIAL SECURITY TAXES</v>
          </cell>
          <cell r="E990">
            <v>0</v>
          </cell>
        </row>
        <row r="991">
          <cell r="C991" t="str">
            <v>503014167</v>
          </cell>
          <cell r="D991" t="str">
            <v>Provincial and local - sales, gross receipts and use taxes legally assessed to others</v>
          </cell>
        </row>
        <row r="992">
          <cell r="C992" t="str">
            <v>503014177</v>
          </cell>
          <cell r="D992" t="str">
            <v>Other payroll taxes</v>
          </cell>
        </row>
        <row r="993">
          <cell r="C993" t="str">
            <v>503014190</v>
          </cell>
          <cell r="D993" t="str">
            <v>Payables and other</v>
          </cell>
        </row>
        <row r="994">
          <cell r="D994" t="str">
            <v>Accrued liabilities - payroll and other type compensation</v>
          </cell>
        </row>
        <row r="995">
          <cell r="C995" t="str">
            <v>520100000</v>
          </cell>
          <cell r="D995" t="str">
            <v>Accrued liabilities - payrolls</v>
          </cell>
          <cell r="E995">
            <v>-52515.75</v>
          </cell>
          <cell r="F995">
            <v>0</v>
          </cell>
        </row>
        <row r="1001">
          <cell r="C1001" t="str">
            <v>521500000</v>
          </cell>
          <cell r="D1001" t="str">
            <v>Vacation payments to hourly rate employees</v>
          </cell>
        </row>
        <row r="1002">
          <cell r="C1002" t="str">
            <v>521600000</v>
          </cell>
          <cell r="D1002" t="str">
            <v>Vacation accrual for salaried employees</v>
          </cell>
        </row>
        <row r="1003">
          <cell r="C1003" t="str">
            <v>522000000</v>
          </cell>
          <cell r="D1003" t="str">
            <v>5220 Holiday Payments to Employees</v>
          </cell>
        </row>
        <row r="1004">
          <cell r="C1004" t="str">
            <v>525000000</v>
          </cell>
          <cell r="D1004" t="str">
            <v>Layoff benefit plan for salaried employees</v>
          </cell>
        </row>
        <row r="1005">
          <cell r="C1005" t="str">
            <v>525014310</v>
          </cell>
          <cell r="D1005" t="str">
            <v>OPENING BALANCE – CURRENT YEAR</v>
          </cell>
        </row>
        <row r="1006">
          <cell r="C1006" t="str">
            <v>525014315</v>
          </cell>
          <cell r="D1006" t="str">
            <v>Accruals debited to income or expense</v>
          </cell>
        </row>
        <row r="1007">
          <cell r="C1007" t="str">
            <v>525014320</v>
          </cell>
          <cell r="D1007" t="str">
            <v>Layoff benefit payments</v>
          </cell>
        </row>
        <row r="1008">
          <cell r="C1008" t="str">
            <v>525014324</v>
          </cell>
          <cell r="D1008" t="str">
            <v>Adjustments</v>
          </cell>
        </row>
        <row r="1009">
          <cell r="C1009" t="str">
            <v>528000000</v>
          </cell>
          <cell r="D1009" t="str">
            <v>Employee pension plans - hourly and salaried plans</v>
          </cell>
        </row>
        <row r="1010">
          <cell r="C1010" t="str">
            <v>528200000</v>
          </cell>
          <cell r="D1010" t="str">
            <v>Separation allowance payments</v>
          </cell>
          <cell r="E1010">
            <v>-102987</v>
          </cell>
        </row>
        <row r="1013">
          <cell r="C1013" t="str">
            <v>540200000</v>
          </cell>
          <cell r="D1013" t="str">
            <v>Insurance</v>
          </cell>
        </row>
        <row r="1014">
          <cell r="C1014" t="str">
            <v>541700000</v>
          </cell>
          <cell r="D1014" t="str">
            <v>Worker's compensation - deductible upon accrual</v>
          </cell>
        </row>
        <row r="1015">
          <cell r="C1015" t="str">
            <v>541800000</v>
          </cell>
          <cell r="D1015" t="str">
            <v>Worker's compensation - deductible upon payment</v>
          </cell>
        </row>
        <row r="1016">
          <cell r="C1016" t="str">
            <v>541900000</v>
          </cell>
          <cell r="D1016" t="str">
            <v>5419 Accr/Liab - Other - Non-std</v>
          </cell>
        </row>
        <row r="1017">
          <cell r="C1017" t="str">
            <v>542400000</v>
          </cell>
          <cell r="D1017" t="str">
            <v>Customer deposits</v>
          </cell>
          <cell r="E1017">
            <v>-1072429.8600000001</v>
          </cell>
          <cell r="F1017">
            <v>1</v>
          </cell>
        </row>
        <row r="1021">
          <cell r="C1021" t="str">
            <v>543100000</v>
          </cell>
          <cell r="D1021" t="str">
            <v>Product discounts</v>
          </cell>
        </row>
        <row r="1022">
          <cell r="C1022" t="str">
            <v>548200000</v>
          </cell>
          <cell r="D1022" t="str">
            <v>Product campaigns</v>
          </cell>
        </row>
        <row r="1023">
          <cell r="C1023" t="str">
            <v>548214010</v>
          </cell>
          <cell r="D1023" t="str">
            <v xml:space="preserve">Opening Banlance-Current Year-Warranties </v>
          </cell>
        </row>
        <row r="1024">
          <cell r="C1024" t="str">
            <v>548214055</v>
          </cell>
          <cell r="D1024" t="str">
            <v>Warranty Claims Allowed (Payments)</v>
          </cell>
        </row>
        <row r="1025">
          <cell r="C1025" t="str">
            <v>548214060</v>
          </cell>
          <cell r="D1025" t="str">
            <v>New Warranties Issued (Periodic Accrual)</v>
          </cell>
        </row>
        <row r="1026">
          <cell r="C1026" t="str">
            <v>548214065</v>
          </cell>
          <cell r="D1026" t="str">
            <v>Adjustment to Prior Periods Accruals</v>
          </cell>
        </row>
        <row r="1027">
          <cell r="C1027" t="str">
            <v>548214070</v>
          </cell>
          <cell r="D1027" t="str">
            <v>Movement Between ST and LT Warranties Liabilities</v>
          </cell>
        </row>
        <row r="1029">
          <cell r="C1029" t="str">
            <v>548300000</v>
          </cell>
          <cell r="D1029" t="str">
            <v>Policy and warranty adjustments</v>
          </cell>
        </row>
        <row r="1030">
          <cell r="C1030" t="str">
            <v>548314010</v>
          </cell>
          <cell r="D1030" t="str">
            <v xml:space="preserve">Opening Banlance-Current Year-Warranties </v>
          </cell>
        </row>
        <row r="1031">
          <cell r="C1031" t="str">
            <v>548314055</v>
          </cell>
          <cell r="D1031" t="str">
            <v>Warranty Claims Allowed (Payments)</v>
          </cell>
        </row>
        <row r="1032">
          <cell r="C1032" t="str">
            <v>548314060</v>
          </cell>
          <cell r="D1032" t="str">
            <v>New Warranties Issued (Periodic Accrual)</v>
          </cell>
          <cell r="E1032">
            <v>-414800</v>
          </cell>
        </row>
        <row r="1036">
          <cell r="C1036" t="str">
            <v>548314065</v>
          </cell>
          <cell r="D1036" t="str">
            <v>Adjustment to Prior Periods Accruals</v>
          </cell>
          <cell r="E1036">
            <v>0</v>
          </cell>
        </row>
        <row r="1038">
          <cell r="C1038" t="str">
            <v>548314070</v>
          </cell>
          <cell r="D1038" t="str">
            <v>Movement Between ST and LT Warranties Liabilities</v>
          </cell>
        </row>
        <row r="1039">
          <cell r="C1039" t="str">
            <v>548400000</v>
          </cell>
          <cell r="D1039" t="str">
            <v>Policy &amp; Warranty - Rental Cars</v>
          </cell>
        </row>
        <row r="1040">
          <cell r="C1040" t="str">
            <v>548414010</v>
          </cell>
          <cell r="D1040" t="str">
            <v xml:space="preserve">Opening Banlance-Current Year-Warranties </v>
          </cell>
        </row>
        <row r="1041">
          <cell r="C1041" t="str">
            <v>548414055</v>
          </cell>
          <cell r="D1041" t="str">
            <v>Warranty Claims Allowed (Payments)</v>
          </cell>
        </row>
        <row r="1042">
          <cell r="C1042" t="str">
            <v>548414060</v>
          </cell>
          <cell r="D1042" t="str">
            <v>New Warranties Issued (Periodic Accrual)</v>
          </cell>
        </row>
        <row r="1043">
          <cell r="C1043" t="str">
            <v>548414065</v>
          </cell>
          <cell r="D1043" t="str">
            <v>Adjustment to Prior Periods Accruals</v>
          </cell>
        </row>
        <row r="1044">
          <cell r="C1044" t="str">
            <v>548414070</v>
          </cell>
          <cell r="D1044" t="str">
            <v>Movement Between ST and LT Warranties Liabilities</v>
          </cell>
        </row>
        <row r="1049">
          <cell r="C1049" t="str">
            <v>548900000</v>
          </cell>
          <cell r="D1049" t="str">
            <v>Sundry and deductible upon accrual</v>
          </cell>
        </row>
        <row r="1050">
          <cell r="C1050" t="str">
            <v>549000000</v>
          </cell>
          <cell r="D1050" t="str">
            <v>Sundry and deductible upon payment</v>
          </cell>
        </row>
        <row r="1051">
          <cell r="C1051" t="str">
            <v>549500000</v>
          </cell>
          <cell r="D1051" t="str">
            <v xml:space="preserve">DEFERRED INCOME TAXES - CURRENT </v>
          </cell>
        </row>
        <row r="1052">
          <cell r="C1052" t="str">
            <v>549512880</v>
          </cell>
          <cell r="D1052" t="str">
            <v>Korean National</v>
          </cell>
        </row>
        <row r="1053">
          <cell r="C1053" t="str">
            <v>549512890</v>
          </cell>
          <cell r="D1053" t="str">
            <v>Korean and Local</v>
          </cell>
        </row>
        <row r="1054">
          <cell r="C1054" t="str">
            <v>549512895</v>
          </cell>
          <cell r="D1054" t="str">
            <v>Non-Korean</v>
          </cell>
        </row>
        <row r="1055">
          <cell r="C1055" t="str">
            <v>549512899</v>
          </cell>
          <cell r="D1055" t="str">
            <v>Valuation allowance</v>
          </cell>
        </row>
        <row r="1056">
          <cell r="D1056" t="str">
            <v>Dividends Payable</v>
          </cell>
        </row>
        <row r="1057">
          <cell r="C1057" t="str">
            <v>560500000</v>
          </cell>
          <cell r="D1057" t="str">
            <v>Dividends payable - common stock</v>
          </cell>
        </row>
        <row r="1058">
          <cell r="D1058" t="str">
            <v>Other liabilities</v>
          </cell>
        </row>
        <row r="1059">
          <cell r="C1059" t="str">
            <v>581500000</v>
          </cell>
          <cell r="D1059" t="str">
            <v xml:space="preserve">DEFERRED INCOME TAXES - NONCURRENT </v>
          </cell>
        </row>
        <row r="1060">
          <cell r="C1060" t="str">
            <v>581512880</v>
          </cell>
          <cell r="D1060" t="str">
            <v>Korean National</v>
          </cell>
        </row>
        <row r="1061">
          <cell r="C1061" t="str">
            <v>581512890</v>
          </cell>
          <cell r="D1061" t="str">
            <v>Korean and Local</v>
          </cell>
        </row>
        <row r="1062">
          <cell r="C1062" t="str">
            <v>581512895</v>
          </cell>
          <cell r="D1062" t="str">
            <v>Non-Korean</v>
          </cell>
        </row>
        <row r="1063">
          <cell r="C1063" t="str">
            <v>581512899</v>
          </cell>
          <cell r="D1063" t="str">
            <v>Valuation allowance</v>
          </cell>
        </row>
        <row r="1064">
          <cell r="C1064" t="str">
            <v>582700000</v>
          </cell>
          <cell r="D1064" t="str">
            <v>Worker's compensation - deductible upon accrual -noncurrent</v>
          </cell>
        </row>
        <row r="1065">
          <cell r="C1065" t="str">
            <v>582800000</v>
          </cell>
          <cell r="D1065" t="str">
            <v>Worker's compensation - deductible upon payment -noncurrent</v>
          </cell>
        </row>
        <row r="1066">
          <cell r="C1066" t="str">
            <v>588000000</v>
          </cell>
          <cell r="D1066" t="str">
            <v>Employee pension plans - noncurrent - US Hourly plans and non-US hourly and salaried plans</v>
          </cell>
        </row>
        <row r="1067">
          <cell r="C1067" t="str">
            <v>588200000</v>
          </cell>
          <cell r="D1067" t="str">
            <v>Product Campaigns-LT</v>
          </cell>
        </row>
        <row r="1068">
          <cell r="C1068" t="str">
            <v>588214010</v>
          </cell>
          <cell r="D1068" t="str">
            <v xml:space="preserve">Opening Banlance-Current Year-Warranties </v>
          </cell>
        </row>
        <row r="1069">
          <cell r="C1069" t="str">
            <v>588214055</v>
          </cell>
          <cell r="D1069" t="str">
            <v>Warranty Claims Allowed (Payments)</v>
          </cell>
        </row>
        <row r="1070">
          <cell r="C1070" t="str">
            <v>588214060</v>
          </cell>
          <cell r="D1070" t="str">
            <v>New Warranties Issued (Periodic Accrual)</v>
          </cell>
        </row>
        <row r="1071">
          <cell r="C1071" t="str">
            <v>588214065</v>
          </cell>
          <cell r="D1071" t="str">
            <v>Adjustment to Prior Periods Accruals</v>
          </cell>
        </row>
        <row r="1072">
          <cell r="C1072" t="str">
            <v>588214070</v>
          </cell>
          <cell r="D1072" t="str">
            <v>Movement Between ST and LT Warranties Liabilities</v>
          </cell>
        </row>
        <row r="1073">
          <cell r="C1073" t="str">
            <v>588300000</v>
          </cell>
          <cell r="D1073" t="str">
            <v>Policy &amp; Warranty-LT</v>
          </cell>
        </row>
        <row r="1074">
          <cell r="C1074" t="str">
            <v>588314010</v>
          </cell>
          <cell r="D1074" t="str">
            <v xml:space="preserve">Opening Banlance-Current Year-Warranties </v>
          </cell>
        </row>
        <row r="1075">
          <cell r="C1075" t="str">
            <v>588314055</v>
          </cell>
          <cell r="D1075" t="str">
            <v>Warranty Claims Allowed (Payments)</v>
          </cell>
        </row>
        <row r="1076">
          <cell r="C1076" t="str">
            <v>588314060</v>
          </cell>
          <cell r="D1076" t="str">
            <v>New Warranties Issued (Periodic Accrual)</v>
          </cell>
        </row>
        <row r="1077">
          <cell r="C1077" t="str">
            <v>588314065</v>
          </cell>
          <cell r="D1077" t="str">
            <v>Adjustment to Prior Periods Accruals</v>
          </cell>
        </row>
        <row r="1078">
          <cell r="C1078" t="str">
            <v>588314070</v>
          </cell>
          <cell r="D1078" t="str">
            <v>Movement Between ST and LT Warranties Liabilities</v>
          </cell>
        </row>
        <row r="1079">
          <cell r="C1079" t="str">
            <v>588900000</v>
          </cell>
          <cell r="D1079" t="str">
            <v>Sundry - deductible upon accrual</v>
          </cell>
        </row>
        <row r="1080">
          <cell r="C1080" t="str">
            <v>589000000</v>
          </cell>
          <cell r="D1080" t="str">
            <v>Sundry - deductible upon payment</v>
          </cell>
        </row>
        <row r="1081">
          <cell r="C1081" t="str">
            <v>589700000</v>
          </cell>
          <cell r="D1081" t="str">
            <v>5897 Minority Interest</v>
          </cell>
        </row>
        <row r="1082">
          <cell r="C1082" t="str">
            <v>590100000</v>
          </cell>
          <cell r="D1082" t="str">
            <v xml:space="preserve">Long-term debt - allied </v>
          </cell>
        </row>
        <row r="1083">
          <cell r="C1083" t="str">
            <v>590100010</v>
          </cell>
          <cell r="D1083" t="str">
            <v>5901 - Korea</v>
          </cell>
        </row>
        <row r="1084">
          <cell r="C1084" t="str">
            <v>590100020</v>
          </cell>
          <cell r="D1084" t="str">
            <v>5901 - GM DAT Zurich Office</v>
          </cell>
        </row>
        <row r="1085">
          <cell r="C1085" t="str">
            <v>590100100</v>
          </cell>
          <cell r="D1085" t="str">
            <v>5901 - DM Austria</v>
          </cell>
        </row>
        <row r="1086">
          <cell r="C1086" t="str">
            <v>590100200</v>
          </cell>
          <cell r="D1086" t="str">
            <v>5901 - DM Benelux</v>
          </cell>
        </row>
        <row r="1087">
          <cell r="C1087" t="str">
            <v>590100300</v>
          </cell>
          <cell r="D1087" t="str">
            <v>5901 - DM Automobile GMBH</v>
          </cell>
        </row>
        <row r="1088">
          <cell r="C1088" t="str">
            <v>590100400</v>
          </cell>
          <cell r="D1088" t="str">
            <v>5901 - DM Euro Parts Center</v>
          </cell>
        </row>
        <row r="1089">
          <cell r="C1089" t="str">
            <v>590100500</v>
          </cell>
          <cell r="D1089" t="str">
            <v>5901 - DA France</v>
          </cell>
        </row>
        <row r="1090">
          <cell r="C1090" t="str">
            <v>590100550</v>
          </cell>
          <cell r="D1090" t="str">
            <v>5901 - GM DAEWOO HUNGARY</v>
          </cell>
        </row>
        <row r="1091">
          <cell r="C1091" t="str">
            <v>590100600</v>
          </cell>
          <cell r="D1091" t="str">
            <v>5901 - DM Iberia</v>
          </cell>
        </row>
        <row r="1092">
          <cell r="C1092" t="str">
            <v>590100700</v>
          </cell>
          <cell r="D1092" t="str">
            <v>5901 - DM Italia</v>
          </cell>
        </row>
        <row r="1093">
          <cell r="C1093" t="str">
            <v>590100800</v>
          </cell>
          <cell r="D1093" t="str">
            <v>5901 - DA Scheiz AG</v>
          </cell>
        </row>
        <row r="1094">
          <cell r="C1094" t="str">
            <v>590100900</v>
          </cell>
          <cell r="D1094" t="str">
            <v>5901 - DM Puerto Rico</v>
          </cell>
        </row>
        <row r="1095">
          <cell r="C1095" t="str">
            <v>590100950</v>
          </cell>
          <cell r="D1095" t="str">
            <v>5901 - GM DAEWOO UNITED KINGDOM</v>
          </cell>
        </row>
        <row r="1096">
          <cell r="C1096" t="str">
            <v>590101000</v>
          </cell>
          <cell r="D1096" t="str">
            <v>5901 - Vietnam DM</v>
          </cell>
        </row>
        <row r="1098">
          <cell r="C1098" t="str">
            <v>590600000</v>
          </cell>
          <cell r="D1098" t="str">
            <v>5906 Long Term Debt - Outside</v>
          </cell>
        </row>
        <row r="1099">
          <cell r="C1099" t="str">
            <v>590614710</v>
          </cell>
          <cell r="D1099" t="str">
            <v>5906 Opening balance - current year</v>
          </cell>
        </row>
        <row r="1100">
          <cell r="C1100" t="str">
            <v>590614720</v>
          </cell>
          <cell r="D1100" t="str">
            <v>5906 NEW AND REFINANCED ISSUES</v>
          </cell>
        </row>
        <row r="1101">
          <cell r="C1101" t="str">
            <v>590614730</v>
          </cell>
          <cell r="D1101" t="str">
            <v>5906 PAYMENTS AND RETIREMENTS</v>
          </cell>
        </row>
        <row r="1102">
          <cell r="C1102" t="str">
            <v>590614740</v>
          </cell>
          <cell r="D1102" t="str">
            <v>5906 TRANSFERS TO &amp; FROM CURRENT LIABILITIES</v>
          </cell>
        </row>
        <row r="1103">
          <cell r="C1103" t="str">
            <v>590614750</v>
          </cell>
          <cell r="D1103" t="str">
            <v>5906 OTHER INCREASES AND DECREASES</v>
          </cell>
        </row>
        <row r="1106">
          <cell r="C1106" t="str">
            <v>591500000</v>
          </cell>
          <cell r="D1106" t="str">
            <v>Short term payable to banks reclassified as long-term debt</v>
          </cell>
        </row>
        <row r="1107">
          <cell r="C1107" t="str">
            <v>591514710</v>
          </cell>
          <cell r="D1107" t="str">
            <v>OPENING BALANCE - CURRENT YEAR</v>
          </cell>
          <cell r="E1107">
            <v>0</v>
          </cell>
          <cell r="F1107">
            <v>0</v>
          </cell>
        </row>
        <row r="1108">
          <cell r="C1108" t="str">
            <v>591514710</v>
          </cell>
          <cell r="D1108" t="str">
            <v>5915 - Beg Balance</v>
          </cell>
        </row>
        <row r="1110">
          <cell r="C1110" t="str">
            <v>591514720</v>
          </cell>
          <cell r="D1110" t="str">
            <v>5915 - New and Refinanced Issues</v>
          </cell>
        </row>
        <row r="1111">
          <cell r="C1111" t="str">
            <v>591514730</v>
          </cell>
          <cell r="D1111" t="str">
            <v>5915 - Payments and Retirements</v>
          </cell>
        </row>
        <row r="1112">
          <cell r="C1112" t="str">
            <v>591514740</v>
          </cell>
          <cell r="D1112" t="str">
            <v>5915 - Transfers to/from Current Liabs</v>
          </cell>
          <cell r="E1112">
            <v>0</v>
          </cell>
        </row>
        <row r="1115">
          <cell r="C1115" t="str">
            <v>591514750</v>
          </cell>
          <cell r="D1115" t="str">
            <v>5915 - Other</v>
          </cell>
        </row>
        <row r="1119">
          <cell r="C1119" t="str">
            <v>592600000</v>
          </cell>
          <cell r="D1119" t="str">
            <v>5926 Payable to Institution Other than Banks_Denonianted in Local currency</v>
          </cell>
        </row>
        <row r="1120">
          <cell r="C1120" t="str">
            <v>592614710</v>
          </cell>
          <cell r="D1120" t="str">
            <v>5926 Opening balance - current year</v>
          </cell>
        </row>
        <row r="1121">
          <cell r="C1121" t="str">
            <v>592614720</v>
          </cell>
          <cell r="D1121" t="str">
            <v>5926 NEW AND REFINANCED ISSUES</v>
          </cell>
        </row>
        <row r="1122">
          <cell r="C1122" t="str">
            <v>592614730</v>
          </cell>
          <cell r="D1122" t="str">
            <v>5926 PAYMENTS AND RETIREMENTS</v>
          </cell>
        </row>
        <row r="1123">
          <cell r="C1123" t="str">
            <v>592614740</v>
          </cell>
          <cell r="D1123" t="str">
            <v>5926 TRANSFERS TO &amp; FROM CURRENT LIABILITIES</v>
          </cell>
        </row>
        <row r="1124">
          <cell r="C1124" t="str">
            <v>592614750</v>
          </cell>
          <cell r="D1124" t="str">
            <v>5926 OTHER INCREASES AND DECREASES</v>
          </cell>
        </row>
        <row r="1126">
          <cell r="C1126" t="str">
            <v>591514720</v>
          </cell>
          <cell r="D1126" t="str">
            <v>NEW AND REFINANCED ISSUES</v>
          </cell>
        </row>
        <row r="1127">
          <cell r="C1127" t="str">
            <v>591514730</v>
          </cell>
          <cell r="D1127" t="str">
            <v>PAYMENTS AND RETIREMENTS</v>
          </cell>
        </row>
        <row r="1128">
          <cell r="C1128" t="str">
            <v>591514740</v>
          </cell>
          <cell r="D1128" t="str">
            <v>TRANSFERS TO &amp; FROM CURRENT LIABILITIES</v>
          </cell>
        </row>
        <row r="1129">
          <cell r="C1129" t="str">
            <v>591514750</v>
          </cell>
          <cell r="D1129" t="str">
            <v>OTHER INCREASES AND DECREASES</v>
          </cell>
        </row>
        <row r="1130">
          <cell r="D1130" t="str">
            <v>Deferred credits</v>
          </cell>
        </row>
        <row r="1131">
          <cell r="C1131" t="str">
            <v>602000000</v>
          </cell>
          <cell r="D1131" t="str">
            <v>Deferred income - not taxable until earned</v>
          </cell>
        </row>
        <row r="1132">
          <cell r="C1132" t="str">
            <v>602014910</v>
          </cell>
          <cell r="D1132" t="str">
            <v>Opening balance - current year</v>
          </cell>
        </row>
        <row r="1133">
          <cell r="C1133" t="str">
            <v>602014920</v>
          </cell>
          <cell r="D1133" t="str">
            <v>Additions debited or credited to income or expense</v>
          </cell>
        </row>
        <row r="1134">
          <cell r="C1134" t="str">
            <v>602014925</v>
          </cell>
          <cell r="D1134" t="str">
            <v>Additions debited to other accounts</v>
          </cell>
        </row>
        <row r="1135">
          <cell r="C1135" t="str">
            <v>602014930</v>
          </cell>
          <cell r="D1135" t="str">
            <v>Deductions credited to other accounts</v>
          </cell>
        </row>
        <row r="1136">
          <cell r="C1136" t="str">
            <v>602100000</v>
          </cell>
          <cell r="D1136" t="str">
            <v>Deferred income - taxable when received</v>
          </cell>
        </row>
        <row r="1137">
          <cell r="C1137" t="str">
            <v>602118110</v>
          </cell>
          <cell r="D1137" t="str">
            <v>Opening balance - current year</v>
          </cell>
        </row>
        <row r="1138">
          <cell r="C1138" t="str">
            <v>602118120</v>
          </cell>
          <cell r="D1138" t="str">
            <v>Additions - revenue received or accrued</v>
          </cell>
        </row>
        <row r="1139">
          <cell r="C1139" t="str">
            <v>602118125</v>
          </cell>
          <cell r="D1139" t="str">
            <v>Additions - adjustments debited to other than income or expense</v>
          </cell>
        </row>
        <row r="1140">
          <cell r="C1140" t="str">
            <v>602118130</v>
          </cell>
          <cell r="D1140" t="str">
            <v>Deductions applied to current year operations - booked previous year</v>
          </cell>
        </row>
        <row r="1141">
          <cell r="C1141" t="str">
            <v>602118140</v>
          </cell>
          <cell r="D1141" t="str">
            <v>Deductions applied to current year operations - booked current year</v>
          </cell>
        </row>
        <row r="1142">
          <cell r="C1142" t="str">
            <v>632500000</v>
          </cell>
          <cell r="D1142" t="str">
            <v>Open account - intradivisional plants or operations account with home office</v>
          </cell>
        </row>
        <row r="1143">
          <cell r="D1143" t="str">
            <v>Capital Stock</v>
          </cell>
        </row>
        <row r="1144">
          <cell r="C1144" t="str">
            <v>650100000</v>
          </cell>
          <cell r="D1144" t="str">
            <v>Preferred stock</v>
          </cell>
        </row>
        <row r="1145">
          <cell r="C1145" t="str">
            <v>651000000</v>
          </cell>
          <cell r="D1145" t="str">
            <v>Common stock</v>
          </cell>
          <cell r="E1145">
            <v>-10000000.41</v>
          </cell>
          <cell r="F1145">
            <v>0</v>
          </cell>
        </row>
        <row r="1150">
          <cell r="C1150" t="str">
            <v>660000000</v>
          </cell>
          <cell r="D1150" t="str">
            <v>Capital surplus</v>
          </cell>
          <cell r="E1150">
            <v>0</v>
          </cell>
          <cell r="F1150">
            <v>0</v>
          </cell>
        </row>
        <row r="1161">
          <cell r="C1161" t="str">
            <v>670000000</v>
          </cell>
          <cell r="D1161" t="str">
            <v>Retained earnings</v>
          </cell>
          <cell r="E1161">
            <v>-2998746.3599999994</v>
          </cell>
          <cell r="F1161">
            <v>0</v>
          </cell>
        </row>
        <row r="1166">
          <cell r="C1166" t="str">
            <v>679900000</v>
          </cell>
          <cell r="D1166" t="str">
            <v>6799 Retained Earnings Non-std Jan 1</v>
          </cell>
        </row>
        <row r="1168">
          <cell r="C1168" t="str">
            <v>680100000</v>
          </cell>
          <cell r="D1168" t="str">
            <v>6801 Accumulated Translation Adjustments</v>
          </cell>
        </row>
        <row r="1170">
          <cell r="C1170" t="str">
            <v>690100000</v>
          </cell>
          <cell r="D1170" t="str">
            <v>Dividends accrued or paid - preferred</v>
          </cell>
        </row>
        <row r="1171">
          <cell r="C1171" t="str">
            <v>690200000</v>
          </cell>
          <cell r="D1171" t="str">
            <v>Dividends accrued or paid - common</v>
          </cell>
        </row>
        <row r="1173">
          <cell r="D1173" t="str">
            <v>PROFIT AND LOSS ACCOUNTS</v>
          </cell>
        </row>
        <row r="1174">
          <cell r="D1174" t="str">
            <v>Manufacturing Expense</v>
          </cell>
        </row>
        <row r="1175">
          <cell r="C1175" t="str">
            <v>700000000</v>
          </cell>
          <cell r="D1175" t="str">
            <v>Manufacturing Expense</v>
          </cell>
        </row>
        <row r="1176">
          <cell r="C1176" t="str">
            <v>700001100</v>
          </cell>
          <cell r="D1176" t="str">
            <v>Straight time salaries and labor</v>
          </cell>
          <cell r="E1176">
            <v>370702.5</v>
          </cell>
          <cell r="F1176">
            <v>0</v>
          </cell>
        </row>
        <row r="1184">
          <cell r="C1184" t="str">
            <v>700001340</v>
          </cell>
          <cell r="D1184" t="str">
            <v>Holiday payments - employees</v>
          </cell>
        </row>
        <row r="1185">
          <cell r="C1185" t="str">
            <v>700001510</v>
          </cell>
          <cell r="D1185" t="str">
            <v>Relocation allowance expenses</v>
          </cell>
          <cell r="E1185">
            <v>0</v>
          </cell>
          <cell r="F1185">
            <v>0</v>
          </cell>
        </row>
        <row r="1186">
          <cell r="C1186" t="str">
            <v>700001550</v>
          </cell>
          <cell r="D1186" t="str">
            <v>Payments for disability leaves of absence</v>
          </cell>
        </row>
        <row r="1187">
          <cell r="C1187" t="str">
            <v>700001666</v>
          </cell>
          <cell r="D1187" t="str">
            <v>Other compensation cost</v>
          </cell>
        </row>
        <row r="1188">
          <cell r="C1188" t="str">
            <v>700001710</v>
          </cell>
          <cell r="D1188" t="str">
            <v>Overtime premiums</v>
          </cell>
          <cell r="E1188">
            <v>0</v>
          </cell>
        </row>
        <row r="1189">
          <cell r="C1189" t="str">
            <v>700001720</v>
          </cell>
          <cell r="D1189" t="str">
            <v>Night shift premiums</v>
          </cell>
        </row>
        <row r="1190">
          <cell r="C1190" t="str">
            <v>700001900</v>
          </cell>
          <cell r="D1190" t="str">
            <v>Sundry indirect labour</v>
          </cell>
          <cell r="E1190">
            <v>0</v>
          </cell>
        </row>
        <row r="1191">
          <cell r="C1191" t="str">
            <v>700002200</v>
          </cell>
          <cell r="D1191" t="str">
            <v>Materials and supplies</v>
          </cell>
          <cell r="E1191">
            <v>11892.92</v>
          </cell>
          <cell r="F1191" t="e">
            <v>#REF!</v>
          </cell>
        </row>
        <row r="1263">
          <cell r="C1263" t="str">
            <v>700003150</v>
          </cell>
          <cell r="D1263" t="str">
            <v>Nondurable tools and equipment</v>
          </cell>
        </row>
        <row r="1264">
          <cell r="C1264" t="str">
            <v>700003192</v>
          </cell>
          <cell r="D1264" t="str">
            <v>Durable tools</v>
          </cell>
          <cell r="E1264">
            <v>25196.74</v>
          </cell>
        </row>
        <row r="1265">
          <cell r="C1265" t="str">
            <v>700003292</v>
          </cell>
          <cell r="D1265" t="str">
            <v>Durable equipment</v>
          </cell>
          <cell r="E1265">
            <v>1305.47</v>
          </cell>
        </row>
        <row r="1266">
          <cell r="C1266" t="str">
            <v>700004000</v>
          </cell>
          <cell r="D1266" t="str">
            <v>Utilities</v>
          </cell>
          <cell r="E1266">
            <v>7584.35</v>
          </cell>
        </row>
        <row r="1272">
          <cell r="C1272" t="str">
            <v>700005000</v>
          </cell>
          <cell r="D1272" t="str">
            <v>Maintenance, repairs and rearrangements</v>
          </cell>
          <cell r="E1272">
            <v>33675.93</v>
          </cell>
          <cell r="F1272" t="e">
            <v>#REF!</v>
          </cell>
        </row>
        <row r="1275">
          <cell r="C1275" t="str">
            <v>700006110</v>
          </cell>
          <cell r="D1275" t="str">
            <v>Employee Group insurance</v>
          </cell>
          <cell r="E1275">
            <v>0</v>
          </cell>
          <cell r="F1275">
            <v>0</v>
          </cell>
        </row>
        <row r="1276">
          <cell r="C1276" t="str">
            <v>700006120</v>
          </cell>
          <cell r="D1276" t="str">
            <v>Workers compensation insurance - premiums or provision for compensation payments</v>
          </cell>
        </row>
        <row r="1277">
          <cell r="C1277" t="str">
            <v>700006140</v>
          </cell>
          <cell r="D1277" t="str">
            <v>Employee Health care benefit plans</v>
          </cell>
          <cell r="E1277">
            <v>964.65</v>
          </cell>
        </row>
        <row r="1280">
          <cell r="C1280" t="str">
            <v>700006220</v>
          </cell>
          <cell r="D1280" t="str">
            <v>7000 Unemployment compensation Tax</v>
          </cell>
        </row>
        <row r="1281">
          <cell r="C1281" t="str">
            <v>700006310</v>
          </cell>
          <cell r="D1281" t="str">
            <v>Employee pension plans</v>
          </cell>
        </row>
        <row r="1282">
          <cell r="C1282" t="str">
            <v>700006230</v>
          </cell>
          <cell r="D1282" t="str">
            <v>7000 Social Security Type Taxes</v>
          </cell>
          <cell r="E1282">
            <v>8184.32</v>
          </cell>
        </row>
        <row r="1283">
          <cell r="C1283" t="str">
            <v>700006321</v>
          </cell>
          <cell r="D1283" t="str">
            <v>7000 Salaried layoff benefit plan</v>
          </cell>
        </row>
        <row r="1284">
          <cell r="C1284" t="str">
            <v>700006690</v>
          </cell>
          <cell r="D1284" t="str">
            <v>International subsidy fringe benefits (Overseas subsidairies only)</v>
          </cell>
          <cell r="E1284">
            <v>21662.11</v>
          </cell>
        </row>
        <row r="1289">
          <cell r="C1289" t="str">
            <v>700007000</v>
          </cell>
          <cell r="D1289" t="str">
            <v>Losses errors and defects</v>
          </cell>
        </row>
        <row r="1290">
          <cell r="C1290" t="str">
            <v>700008100</v>
          </cell>
          <cell r="D1290" t="str">
            <v>Insurance</v>
          </cell>
        </row>
        <row r="1291">
          <cell r="C1291" t="str">
            <v>700008260</v>
          </cell>
          <cell r="D1291" t="str">
            <v>State and local taxes - other</v>
          </cell>
        </row>
        <row r="1292">
          <cell r="C1292" t="str">
            <v>700008300</v>
          </cell>
          <cell r="D1292" t="str">
            <v>Depreciation - general</v>
          </cell>
          <cell r="E1292">
            <v>1217662.72</v>
          </cell>
          <cell r="F1292">
            <v>0</v>
          </cell>
        </row>
        <row r="1304">
          <cell r="C1304" t="str">
            <v>700008420</v>
          </cell>
          <cell r="D1304" t="str">
            <v>Rental expense - personal property -outside</v>
          </cell>
        </row>
        <row r="1305">
          <cell r="C1305" t="str">
            <v>700008450</v>
          </cell>
          <cell r="D1305" t="str">
            <v>Rental expense - real estate -outside</v>
          </cell>
          <cell r="E1305">
            <v>0</v>
          </cell>
        </row>
        <row r="1306">
          <cell r="C1306" t="str">
            <v>700009110</v>
          </cell>
          <cell r="D1306" t="str">
            <v>Business travel, meals and entertainment expense</v>
          </cell>
          <cell r="E1306">
            <v>7234.74</v>
          </cell>
          <cell r="F1306">
            <v>0</v>
          </cell>
        </row>
        <row r="1309">
          <cell r="C1309" t="str">
            <v>700009120</v>
          </cell>
          <cell r="D1309" t="str">
            <v>Company vehicle - operating expense</v>
          </cell>
          <cell r="E1309">
            <v>414.23</v>
          </cell>
        </row>
        <row r="1310">
          <cell r="C1310" t="str">
            <v>700009320</v>
          </cell>
          <cell r="D1310" t="str">
            <v>Transportation expense</v>
          </cell>
        </row>
        <row r="1311">
          <cell r="C1311" t="str">
            <v>700009430</v>
          </cell>
          <cell r="D1311" t="str">
            <v>Experimental work - material</v>
          </cell>
        </row>
        <row r="1312">
          <cell r="C1312" t="str">
            <v>700009450</v>
          </cell>
          <cell r="D1312" t="str">
            <v>Experimental work - outside charges</v>
          </cell>
        </row>
        <row r="1313">
          <cell r="C1313" t="str">
            <v>700009640</v>
          </cell>
          <cell r="D1313" t="str">
            <v>7000 Royalties Unapplied</v>
          </cell>
        </row>
        <row r="1314">
          <cell r="C1314" t="str">
            <v>700009650</v>
          </cell>
          <cell r="D1314" t="str">
            <v>Legal expenses</v>
          </cell>
          <cell r="E1314">
            <v>898.35</v>
          </cell>
          <cell r="F1314">
            <v>0</v>
          </cell>
        </row>
        <row r="1316">
          <cell r="C1316" t="str">
            <v>700009655</v>
          </cell>
          <cell r="D1316" t="str">
            <v>Consultants</v>
          </cell>
          <cell r="E1316">
            <v>503.48</v>
          </cell>
        </row>
        <row r="1323">
          <cell r="C1323" t="str">
            <v>700009656</v>
          </cell>
          <cell r="D1323" t="str">
            <v>Other outside services</v>
          </cell>
          <cell r="E1323">
            <v>37379.29</v>
          </cell>
        </row>
        <row r="1327">
          <cell r="C1327" t="str">
            <v>700009710</v>
          </cell>
          <cell r="D1327" t="str">
            <v>Welfare and recreation</v>
          </cell>
          <cell r="E1327">
            <v>15621.1</v>
          </cell>
        </row>
        <row r="1331">
          <cell r="C1331" t="str">
            <v>700009715</v>
          </cell>
          <cell r="D1331" t="str">
            <v>Employee service recognition, safety achievement and productivity awards</v>
          </cell>
        </row>
        <row r="1332">
          <cell r="C1332" t="str">
            <v>700009730</v>
          </cell>
          <cell r="D1332" t="str">
            <v>Memberships and dues</v>
          </cell>
        </row>
        <row r="1333">
          <cell r="C1333" t="str">
            <v>700009961</v>
          </cell>
          <cell r="D1333" t="str">
            <v>7000 Employee Education and Training Expense - Meals and Refreshments Provided at Training Sessions</v>
          </cell>
          <cell r="E1333">
            <v>8280.73</v>
          </cell>
        </row>
        <row r="1337">
          <cell r="C1337" t="str">
            <v>700009970</v>
          </cell>
          <cell r="D1337" t="str">
            <v>Other sundry expense</v>
          </cell>
          <cell r="E1337">
            <v>17079.900000000001</v>
          </cell>
        </row>
        <row r="1341">
          <cell r="C1341" t="str">
            <v>700009972</v>
          </cell>
          <cell r="D1341" t="str">
            <v>7000 - ISP Tax Service</v>
          </cell>
        </row>
        <row r="1342">
          <cell r="C1342" t="str">
            <v>700010115</v>
          </cell>
          <cell r="D1342" t="str">
            <v>Transfers and redistributions</v>
          </cell>
        </row>
        <row r="1343">
          <cell r="C1343" t="str">
            <v>700010315</v>
          </cell>
          <cell r="D1343" t="str">
            <v>Services sold to home office or subsidiaries</v>
          </cell>
        </row>
        <row r="1344">
          <cell r="C1344" t="str">
            <v>700010355</v>
          </cell>
          <cell r="D1344" t="str">
            <v>Services sold -intradivisional</v>
          </cell>
        </row>
        <row r="1345">
          <cell r="C1345" t="str">
            <v>700010425</v>
          </cell>
          <cell r="D1345" t="str">
            <v>Capitalizeable GMDAT IT Expenses</v>
          </cell>
          <cell r="E1345">
            <v>123235.83</v>
          </cell>
        </row>
        <row r="1346">
          <cell r="C1346" t="str">
            <v>700011100</v>
          </cell>
          <cell r="D1346" t="str">
            <v>DISC and Third Party IT direct billings for MSA services</v>
          </cell>
        </row>
        <row r="1347">
          <cell r="C1347" t="str">
            <v>700011720</v>
          </cell>
          <cell r="D1347" t="str">
            <v>Other project expenses</v>
          </cell>
        </row>
        <row r="1349">
          <cell r="C1349" t="str">
            <v>710000000</v>
          </cell>
          <cell r="D1349" t="str">
            <v>Manufacturing expense - absorbed</v>
          </cell>
          <cell r="E1349">
            <v>-1909479.3599999999</v>
          </cell>
        </row>
        <row r="1351">
          <cell r="C1351" t="str">
            <v>719900000</v>
          </cell>
          <cell r="D1351" t="str">
            <v>7199 - Manuf. Exp. Absorbed Non-Std</v>
          </cell>
        </row>
        <row r="1352">
          <cell r="C1352" t="str">
            <v>799900000</v>
          </cell>
          <cell r="D1352" t="str">
            <v>7999 - Manuf. Exp. - Other - Non-Std</v>
          </cell>
        </row>
        <row r="1353">
          <cell r="D1353" t="str">
            <v>Sales</v>
          </cell>
        </row>
        <row r="1354">
          <cell r="C1354" t="str">
            <v>801100000</v>
          </cell>
          <cell r="D1354" t="str">
            <v>Automotive products - outside</v>
          </cell>
        </row>
        <row r="1355">
          <cell r="C1355" t="str">
            <v>801115100</v>
          </cell>
          <cell r="D1355" t="str">
            <v>Gross sales</v>
          </cell>
          <cell r="E1355">
            <v>-48316820.509999998</v>
          </cell>
          <cell r="F1355">
            <v>0</v>
          </cell>
        </row>
        <row r="1384">
          <cell r="C1384" t="str">
            <v>801115200</v>
          </cell>
          <cell r="D1384" t="str">
            <v>Returns</v>
          </cell>
          <cell r="E1384">
            <v>325537.46000000002</v>
          </cell>
          <cell r="F1384">
            <v>0</v>
          </cell>
        </row>
        <row r="1402">
          <cell r="C1402" t="str">
            <v>801115300</v>
          </cell>
          <cell r="D1402" t="str">
            <v>Price allowances</v>
          </cell>
          <cell r="E1402">
            <v>101197.25</v>
          </cell>
          <cell r="F1402">
            <v>0</v>
          </cell>
        </row>
        <row r="1405">
          <cell r="C1405" t="str">
            <v>801115400</v>
          </cell>
          <cell r="D1405" t="str">
            <v>Discounts</v>
          </cell>
          <cell r="E1405">
            <v>0</v>
          </cell>
        </row>
        <row r="1429">
          <cell r="C1429" t="str">
            <v>801115700</v>
          </cell>
          <cell r="D1429" t="str">
            <v>8011 Sundry</v>
          </cell>
        </row>
        <row r="1430">
          <cell r="C1430" t="str">
            <v>801900000</v>
          </cell>
          <cell r="D1430" t="str">
            <v>8019 Outside Sales - Non-standard</v>
          </cell>
        </row>
        <row r="1431">
          <cell r="C1431" t="str">
            <v>802100000</v>
          </cell>
          <cell r="D1431" t="str">
            <v>Automotive products - Subsidiaries and units</v>
          </cell>
        </row>
        <row r="1432">
          <cell r="C1432" t="str">
            <v>802100010</v>
          </cell>
          <cell r="D1432" t="str">
            <v>GM Daewoo Automotive &amp; Technology, Ltd.</v>
          </cell>
        </row>
        <row r="1433">
          <cell r="C1433" t="str">
            <v>802100020</v>
          </cell>
          <cell r="D1433" t="str">
            <v xml:space="preserve">GM DAT – Zurich Office </v>
          </cell>
        </row>
        <row r="1434">
          <cell r="C1434" t="str">
            <v>802100100</v>
          </cell>
          <cell r="D1434" t="str">
            <v>Daewoo Motor Austria, GmbH</v>
          </cell>
        </row>
        <row r="1435">
          <cell r="C1435" t="str">
            <v>802100200</v>
          </cell>
          <cell r="D1435" t="str">
            <v>Daewoo Motor Benelux, B.V.</v>
          </cell>
        </row>
        <row r="1436">
          <cell r="C1436" t="str">
            <v>802100300</v>
          </cell>
          <cell r="D1436" t="str">
            <v>Daewoo Automobile (Deutschland) GmbH</v>
          </cell>
        </row>
        <row r="1437">
          <cell r="C1437" t="str">
            <v>802100400</v>
          </cell>
          <cell r="D1437" t="str">
            <v>Daewoo Motor Euro Parts Center B.V.</v>
          </cell>
        </row>
        <row r="1438">
          <cell r="C1438" t="str">
            <v>802100500</v>
          </cell>
          <cell r="D1438" t="str">
            <v>Daewoo Automobile France S.A.S</v>
          </cell>
        </row>
        <row r="1439">
          <cell r="C1439" t="str">
            <v>802100550</v>
          </cell>
          <cell r="D1439" t="str">
            <v>8021 - GM DAEWOO HUNGARY</v>
          </cell>
        </row>
        <row r="1440">
          <cell r="C1440" t="str">
            <v>802100600</v>
          </cell>
          <cell r="D1440" t="str">
            <v>Daewoo Motor Iberia S. A.</v>
          </cell>
        </row>
        <row r="1441">
          <cell r="C1441" t="str">
            <v>802100700</v>
          </cell>
          <cell r="D1441" t="str">
            <v>Daewoo Motor Italia S. P. A.</v>
          </cell>
        </row>
        <row r="1442">
          <cell r="C1442" t="str">
            <v>802100800</v>
          </cell>
          <cell r="D1442" t="str">
            <v>Daewoo Automobile (Schweiz) AG</v>
          </cell>
        </row>
        <row r="1443">
          <cell r="C1443" t="str">
            <v>802100900</v>
          </cell>
          <cell r="D1443" t="str">
            <v>Daewoo Motor de Puerto Rico Inc.</v>
          </cell>
        </row>
        <row r="1444">
          <cell r="C1444" t="str">
            <v>802100950</v>
          </cell>
          <cell r="D1444" t="str">
            <v>8021 - GM DAEWOO UNITED KINGDOM</v>
          </cell>
        </row>
        <row r="1445">
          <cell r="C1445" t="str">
            <v>802101000</v>
          </cell>
          <cell r="D1445" t="str">
            <v>Vietnam Daewoo Motor Co., Ltd.</v>
          </cell>
        </row>
        <row r="1447">
          <cell r="D1447" t="str">
            <v>Cost of Sales</v>
          </cell>
        </row>
        <row r="1448">
          <cell r="C1448" t="str">
            <v>821100000</v>
          </cell>
          <cell r="D1448" t="str">
            <v>Automotive products - outside</v>
          </cell>
        </row>
        <row r="1449">
          <cell r="C1449" t="str">
            <v>821116100</v>
          </cell>
          <cell r="D1449" t="str">
            <v>Cost of sales - net</v>
          </cell>
          <cell r="E1449">
            <v>35000384.029999994</v>
          </cell>
          <cell r="F1449">
            <v>0</v>
          </cell>
        </row>
        <row r="1516">
          <cell r="C1516" t="str">
            <v>821116150</v>
          </cell>
          <cell r="D1516" t="str">
            <v>8211 Outbound transportation cost - Vehicles</v>
          </cell>
          <cell r="E1516">
            <v>296694.82</v>
          </cell>
        </row>
        <row r="1519">
          <cell r="C1519" t="str">
            <v>821116151</v>
          </cell>
          <cell r="D1519" t="str">
            <v>8211 Outbound transportation cost - P&amp;A</v>
          </cell>
        </row>
        <row r="1520">
          <cell r="C1520" t="str">
            <v>821116200</v>
          </cell>
          <cell r="D1520" t="str">
            <v>8211 - Returns</v>
          </cell>
        </row>
        <row r="1521">
          <cell r="C1521" t="str">
            <v>821116300</v>
          </cell>
          <cell r="D1521" t="str">
            <v>8211 - Inbound Transportation</v>
          </cell>
        </row>
        <row r="1522">
          <cell r="C1522" t="str">
            <v>821116700</v>
          </cell>
          <cell r="D1522" t="str">
            <v>8211 Sundry</v>
          </cell>
        </row>
        <row r="1524">
          <cell r="C1524" t="str">
            <v>821900000</v>
          </cell>
          <cell r="D1524" t="str">
            <v>8219 Outside Factory Cost - Non-Standard</v>
          </cell>
        </row>
        <row r="1525">
          <cell r="C1525" t="str">
            <v>822100000</v>
          </cell>
          <cell r="D1525" t="str">
            <v>Automotive products - Subsidiaries and units</v>
          </cell>
        </row>
        <row r="1526">
          <cell r="C1526" t="str">
            <v>822100010</v>
          </cell>
          <cell r="D1526" t="str">
            <v>GM Daewoo Automotive &amp; Technology, Ltd.</v>
          </cell>
        </row>
        <row r="1527">
          <cell r="C1527" t="str">
            <v>822100020</v>
          </cell>
          <cell r="D1527" t="str">
            <v xml:space="preserve">GM DAT – Zurich Office </v>
          </cell>
        </row>
        <row r="1528">
          <cell r="C1528" t="str">
            <v>822100100</v>
          </cell>
          <cell r="D1528" t="str">
            <v>Daewoo Motor Austria, GmbH</v>
          </cell>
        </row>
        <row r="1529">
          <cell r="C1529" t="str">
            <v>822100200</v>
          </cell>
          <cell r="D1529" t="str">
            <v>Daewoo Motor Benelux, B.V.</v>
          </cell>
        </row>
        <row r="1530">
          <cell r="C1530" t="str">
            <v>822100300</v>
          </cell>
          <cell r="D1530" t="str">
            <v>Daewoo Automobile (Deutschland) GmbH</v>
          </cell>
        </row>
        <row r="1531">
          <cell r="C1531" t="str">
            <v>822100400</v>
          </cell>
          <cell r="D1531" t="str">
            <v>Daewoo Motor Euro Parts Center B.V.</v>
          </cell>
        </row>
        <row r="1532">
          <cell r="C1532" t="str">
            <v>822100500</v>
          </cell>
          <cell r="D1532" t="str">
            <v>Daewoo Automobile France S.A.S</v>
          </cell>
        </row>
        <row r="1533">
          <cell r="C1533" t="str">
            <v>822100550</v>
          </cell>
          <cell r="D1533" t="str">
            <v>8221 - GM DAEWOO HUNGARY</v>
          </cell>
        </row>
        <row r="1534">
          <cell r="C1534" t="str">
            <v>822100600</v>
          </cell>
          <cell r="D1534" t="str">
            <v>Daewoo Motor Iberia S. A.</v>
          </cell>
        </row>
        <row r="1535">
          <cell r="C1535" t="str">
            <v>822100700</v>
          </cell>
          <cell r="D1535" t="str">
            <v>Daewoo Motor Italia S. P. A.</v>
          </cell>
        </row>
        <row r="1536">
          <cell r="C1536" t="str">
            <v>822100800</v>
          </cell>
          <cell r="D1536" t="str">
            <v>Daewoo Automobile (Schweiz) AG</v>
          </cell>
        </row>
        <row r="1537">
          <cell r="C1537" t="str">
            <v>822100900</v>
          </cell>
          <cell r="D1537" t="str">
            <v>Daewoo Motor de Puerto Rico Inc.</v>
          </cell>
        </row>
        <row r="1538">
          <cell r="C1538" t="str">
            <v>822100950</v>
          </cell>
          <cell r="D1538" t="str">
            <v>8221 - GM DAEWOO UNITED KINGDOM</v>
          </cell>
        </row>
        <row r="1539">
          <cell r="C1539" t="str">
            <v>822101000</v>
          </cell>
          <cell r="D1539" t="str">
            <v>Vietnam Daewoo Motor Co., Ltd.</v>
          </cell>
        </row>
        <row r="1540">
          <cell r="D1540" t="str">
            <v>Cost of sales - other costs</v>
          </cell>
        </row>
        <row r="1541">
          <cell r="C1541" t="str">
            <v>839000000</v>
          </cell>
          <cell r="D1541" t="str">
            <v>Engineering expense</v>
          </cell>
        </row>
        <row r="1542">
          <cell r="C1542" t="str">
            <v>839001100</v>
          </cell>
          <cell r="D1542" t="str">
            <v>Straight time salaries and labor</v>
          </cell>
        </row>
        <row r="1543">
          <cell r="C1543" t="str">
            <v>839001340</v>
          </cell>
          <cell r="D1543" t="str">
            <v>Holiday payments - employees</v>
          </cell>
        </row>
        <row r="1544">
          <cell r="C1544" t="str">
            <v>839001510</v>
          </cell>
          <cell r="D1544" t="str">
            <v>Relocation allowance expenses</v>
          </cell>
        </row>
        <row r="1545">
          <cell r="C1545" t="str">
            <v>839001550</v>
          </cell>
          <cell r="D1545" t="str">
            <v>Payments for disability leaves of absence</v>
          </cell>
        </row>
        <row r="1546">
          <cell r="C1546" t="str">
            <v>839001666</v>
          </cell>
          <cell r="D1546" t="str">
            <v>Other compensation cost</v>
          </cell>
        </row>
        <row r="1547">
          <cell r="C1547" t="str">
            <v>839001710</v>
          </cell>
          <cell r="D1547" t="str">
            <v>Overtime premiums</v>
          </cell>
        </row>
        <row r="1548">
          <cell r="C1548" t="str">
            <v>839001720</v>
          </cell>
          <cell r="D1548" t="str">
            <v>Night shift premiums</v>
          </cell>
        </row>
        <row r="1549">
          <cell r="C1549" t="str">
            <v>839001900</v>
          </cell>
          <cell r="D1549" t="str">
            <v>8390 Sundry indirect</v>
          </cell>
        </row>
        <row r="1550">
          <cell r="C1550" t="str">
            <v>839002200</v>
          </cell>
          <cell r="D1550" t="str">
            <v>Materials and supplies</v>
          </cell>
        </row>
        <row r="1551">
          <cell r="C1551" t="str">
            <v>839003150</v>
          </cell>
          <cell r="D1551" t="str">
            <v>Nondurable tools and equipment</v>
          </cell>
        </row>
        <row r="1552">
          <cell r="C1552" t="str">
            <v>839003192</v>
          </cell>
          <cell r="D1552" t="str">
            <v>Durable tools</v>
          </cell>
        </row>
        <row r="1553">
          <cell r="C1553" t="str">
            <v>839003292</v>
          </cell>
          <cell r="D1553" t="str">
            <v>Durable equipment</v>
          </cell>
        </row>
        <row r="1554">
          <cell r="C1554" t="str">
            <v>839004000</v>
          </cell>
          <cell r="D1554" t="str">
            <v>Utilities</v>
          </cell>
        </row>
        <row r="1555">
          <cell r="C1555" t="str">
            <v>839005000</v>
          </cell>
          <cell r="D1555" t="str">
            <v>Maintenance, repairs and rearrangements</v>
          </cell>
        </row>
        <row r="1556">
          <cell r="C1556" t="str">
            <v>839006110</v>
          </cell>
          <cell r="D1556" t="str">
            <v>Employee Group insurance</v>
          </cell>
        </row>
        <row r="1557">
          <cell r="C1557" t="str">
            <v>839006120</v>
          </cell>
          <cell r="D1557" t="str">
            <v>Workers compensation insurance - premiums or provision for compensation payments</v>
          </cell>
        </row>
        <row r="1558">
          <cell r="C1558" t="str">
            <v>839006140</v>
          </cell>
          <cell r="D1558" t="str">
            <v>Employee Health care benefit plans</v>
          </cell>
        </row>
        <row r="1559">
          <cell r="C1559" t="str">
            <v>839006220</v>
          </cell>
          <cell r="D1559" t="str">
            <v>8390 Unemployment compensation Tax</v>
          </cell>
        </row>
        <row r="1560">
          <cell r="C1560" t="str">
            <v>839006310</v>
          </cell>
          <cell r="D1560" t="str">
            <v>Employee pension plans</v>
          </cell>
        </row>
        <row r="1561">
          <cell r="C1561" t="str">
            <v>839006321</v>
          </cell>
          <cell r="D1561" t="str">
            <v>8390 Salaried layoff benefit plan</v>
          </cell>
        </row>
        <row r="1562">
          <cell r="C1562" t="str">
            <v>839006690</v>
          </cell>
          <cell r="D1562" t="str">
            <v>International subsidy fringe benefits (Overseas subsidairies only)</v>
          </cell>
        </row>
        <row r="1563">
          <cell r="C1563" t="str">
            <v>839007000</v>
          </cell>
          <cell r="D1563" t="str">
            <v>Losses errors and defects</v>
          </cell>
        </row>
        <row r="1564">
          <cell r="C1564" t="str">
            <v>839008100</v>
          </cell>
          <cell r="D1564" t="str">
            <v>Insurance</v>
          </cell>
        </row>
        <row r="1565">
          <cell r="C1565" t="str">
            <v>839008260</v>
          </cell>
          <cell r="D1565" t="str">
            <v>State and local taxes - other</v>
          </cell>
        </row>
        <row r="1566">
          <cell r="C1566" t="str">
            <v>839008300</v>
          </cell>
          <cell r="D1566" t="str">
            <v>Depreciation - general</v>
          </cell>
        </row>
        <row r="1567">
          <cell r="C1567" t="str">
            <v>839008420</v>
          </cell>
          <cell r="D1567" t="str">
            <v>Rental expense - personal property -outside</v>
          </cell>
        </row>
        <row r="1568">
          <cell r="C1568" t="str">
            <v>839008450</v>
          </cell>
          <cell r="D1568" t="str">
            <v>Rental expense - real estate -outside</v>
          </cell>
        </row>
        <row r="1569">
          <cell r="C1569" t="str">
            <v>839009110</v>
          </cell>
          <cell r="D1569" t="str">
            <v>Business travel, meals and entertainment expense</v>
          </cell>
        </row>
        <row r="1570">
          <cell r="C1570" t="str">
            <v>839009120</v>
          </cell>
          <cell r="D1570" t="str">
            <v>Company vehicle - operating expense</v>
          </cell>
        </row>
        <row r="1571">
          <cell r="C1571" t="str">
            <v>839009320</v>
          </cell>
          <cell r="D1571" t="str">
            <v>Transportation expense</v>
          </cell>
        </row>
        <row r="1572">
          <cell r="C1572" t="str">
            <v>839009430</v>
          </cell>
          <cell r="D1572" t="str">
            <v>Experimental work - material</v>
          </cell>
        </row>
        <row r="1573">
          <cell r="C1573" t="str">
            <v>839009450</v>
          </cell>
          <cell r="D1573" t="str">
            <v>Experimental work - outside charges</v>
          </cell>
        </row>
        <row r="1574">
          <cell r="C1574" t="str">
            <v>839009640</v>
          </cell>
          <cell r="D1574" t="str">
            <v>8390 Royalties Unapplied</v>
          </cell>
        </row>
        <row r="1575">
          <cell r="C1575" t="str">
            <v>839009650</v>
          </cell>
          <cell r="D1575" t="str">
            <v>Legal expenses</v>
          </cell>
        </row>
        <row r="1576">
          <cell r="C1576" t="str">
            <v>839009655</v>
          </cell>
          <cell r="D1576" t="str">
            <v>Consultants</v>
          </cell>
        </row>
        <row r="1577">
          <cell r="C1577" t="str">
            <v>839009656</v>
          </cell>
          <cell r="D1577" t="str">
            <v>Other outside services</v>
          </cell>
        </row>
        <row r="1578">
          <cell r="C1578" t="str">
            <v>839009710</v>
          </cell>
          <cell r="D1578" t="str">
            <v>Welfare and recreation</v>
          </cell>
        </row>
        <row r="1579">
          <cell r="C1579" t="str">
            <v>839009715</v>
          </cell>
          <cell r="D1579" t="str">
            <v>Employee service recognition, safety achievement and productivity awards</v>
          </cell>
        </row>
        <row r="1580">
          <cell r="C1580" t="str">
            <v>839009730</v>
          </cell>
          <cell r="D1580" t="str">
            <v>Memberships and dues</v>
          </cell>
        </row>
        <row r="1581">
          <cell r="C1581" t="str">
            <v>839009961</v>
          </cell>
          <cell r="D1581" t="str">
            <v>8390 Employee Education and Training Expense - Meals and Refreshments Provided at Training Sessions</v>
          </cell>
        </row>
        <row r="1582">
          <cell r="C1582" t="str">
            <v>839009970</v>
          </cell>
          <cell r="D1582" t="str">
            <v>Other sundry expense</v>
          </cell>
        </row>
        <row r="1583">
          <cell r="C1583" t="str">
            <v>839009972</v>
          </cell>
          <cell r="D1583" t="str">
            <v>8390 - ISP Tax Service</v>
          </cell>
        </row>
        <row r="1584">
          <cell r="C1584" t="str">
            <v>839010215</v>
          </cell>
          <cell r="D1584" t="str">
            <v>Transfers and redistributions</v>
          </cell>
        </row>
        <row r="1585">
          <cell r="C1585" t="str">
            <v>839010315</v>
          </cell>
          <cell r="D1585" t="str">
            <v>Services sold to home office or subsidiaries</v>
          </cell>
        </row>
        <row r="1586">
          <cell r="C1586" t="str">
            <v>839010355</v>
          </cell>
          <cell r="D1586" t="str">
            <v>Services sold -intradivisional</v>
          </cell>
        </row>
        <row r="1587">
          <cell r="C1587" t="str">
            <v>839010425</v>
          </cell>
          <cell r="D1587" t="str">
            <v>Capitalizeable GMDAT IT Expenses</v>
          </cell>
        </row>
        <row r="1588">
          <cell r="C1588" t="str">
            <v>839011100</v>
          </cell>
          <cell r="D1588" t="str">
            <v>DISC and Third Party IT direct billings for MSA services</v>
          </cell>
        </row>
        <row r="1589">
          <cell r="C1589" t="str">
            <v>839011720</v>
          </cell>
          <cell r="D1589" t="str">
            <v>Other project expenses</v>
          </cell>
        </row>
        <row r="1590">
          <cell r="C1590" t="str">
            <v>839900000</v>
          </cell>
          <cell r="D1590" t="str">
            <v>Engineering Expense - Non-Standard</v>
          </cell>
        </row>
        <row r="1591">
          <cell r="D1591" t="str">
            <v>Factory cost adjustments</v>
          </cell>
        </row>
        <row r="1592">
          <cell r="C1592" t="str">
            <v>840100000</v>
          </cell>
          <cell r="D1592" t="str">
            <v>Revenue from disposal of scrap</v>
          </cell>
        </row>
        <row r="1593">
          <cell r="C1593" t="str">
            <v>843500000</v>
          </cell>
          <cell r="D1593" t="str">
            <v>Inventory adjustments</v>
          </cell>
        </row>
        <row r="1594">
          <cell r="C1594" t="str">
            <v>843584100</v>
          </cell>
          <cell r="D1594" t="str">
            <v>84100 Adjustment to new burden rates</v>
          </cell>
        </row>
        <row r="1595">
          <cell r="C1595" t="str">
            <v>843584200</v>
          </cell>
          <cell r="D1595" t="str">
            <v>84200 Annual Phusical Inventory (API) Adjustments</v>
          </cell>
        </row>
        <row r="1596">
          <cell r="C1596" t="str">
            <v>843584300</v>
          </cell>
          <cell r="D1596" t="str">
            <v>84300 Interim Physical Inventory Adjustments</v>
          </cell>
        </row>
        <row r="1597">
          <cell r="C1597" t="str">
            <v>843584400</v>
          </cell>
          <cell r="D1597" t="str">
            <v>84400 Adjustment of Prior year's Inventory</v>
          </cell>
        </row>
        <row r="1598">
          <cell r="C1598" t="str">
            <v>843584500</v>
          </cell>
          <cell r="D1598" t="str">
            <v>84500 Non-productive Inventory (Machinery and equipment Spare-parts in stores) API Adjustments</v>
          </cell>
        </row>
        <row r="1599">
          <cell r="C1599" t="str">
            <v>843584600</v>
          </cell>
          <cell r="D1599" t="str">
            <v>84600 Other Inventory Adjustments</v>
          </cell>
        </row>
        <row r="1601">
          <cell r="C1601" t="str">
            <v>845000000</v>
          </cell>
          <cell r="D1601" t="str">
            <v>Over or under absorbed burden - unbooked manufacturing expense at month end closing</v>
          </cell>
        </row>
        <row r="1602">
          <cell r="C1602" t="str">
            <v>845100000</v>
          </cell>
          <cell r="D1602" t="str">
            <v>Variance from current purchase contract price - material</v>
          </cell>
        </row>
        <row r="1603">
          <cell r="C1603" t="str">
            <v>845200000</v>
          </cell>
          <cell r="D1603" t="str">
            <v>Over-or under- absorbed labor - standard cost method</v>
          </cell>
        </row>
        <row r="1604">
          <cell r="C1604" t="str">
            <v>845300000</v>
          </cell>
          <cell r="D1604" t="str">
            <v>Over- or under- adsorbed burden, benefits and premiums - standard cost method</v>
          </cell>
        </row>
        <row r="1605">
          <cell r="C1605" t="str">
            <v>845400000</v>
          </cell>
          <cell r="D1605" t="str">
            <v>Variance between standard material cost and standard transfer price</v>
          </cell>
        </row>
        <row r="1606">
          <cell r="C1606" t="str">
            <v>849900000</v>
          </cell>
          <cell r="D1606" t="str">
            <v>8499 Factory Cost Adjustments - Non-st</v>
          </cell>
        </row>
        <row r="1607">
          <cell r="D1607" t="str">
            <v>Commercial Expense</v>
          </cell>
        </row>
        <row r="1608">
          <cell r="C1608" t="str">
            <v>860500000</v>
          </cell>
          <cell r="D1608" t="str">
            <v>Administration expense</v>
          </cell>
        </row>
        <row r="1609">
          <cell r="C1609" t="str">
            <v>860501100</v>
          </cell>
          <cell r="D1609" t="str">
            <v>Straight time salaries and wages</v>
          </cell>
          <cell r="E1609">
            <v>559670.79</v>
          </cell>
          <cell r="F1609">
            <v>0</v>
          </cell>
        </row>
        <row r="1613">
          <cell r="C1613" t="str">
            <v>860501340</v>
          </cell>
          <cell r="D1613" t="str">
            <v>Holiday payments - employees</v>
          </cell>
        </row>
        <row r="1614">
          <cell r="C1614" t="str">
            <v>860501510</v>
          </cell>
          <cell r="D1614" t="str">
            <v>Relocation allowance expenses</v>
          </cell>
        </row>
        <row r="1615">
          <cell r="C1615" t="str">
            <v>860501550</v>
          </cell>
          <cell r="D1615" t="str">
            <v>Payments for disability leaves of absence</v>
          </cell>
        </row>
        <row r="1616">
          <cell r="C1616" t="str">
            <v>860501666</v>
          </cell>
          <cell r="D1616" t="str">
            <v>Other compensation costs</v>
          </cell>
        </row>
        <row r="1617">
          <cell r="C1617" t="str">
            <v>860501710</v>
          </cell>
          <cell r="D1617" t="str">
            <v>Overtime premiums</v>
          </cell>
          <cell r="E1617">
            <v>0</v>
          </cell>
        </row>
        <row r="1619">
          <cell r="C1619" t="str">
            <v>860501720</v>
          </cell>
          <cell r="D1619" t="str">
            <v>Night shift premiums</v>
          </cell>
        </row>
        <row r="1620">
          <cell r="C1620" t="str">
            <v>860501900</v>
          </cell>
          <cell r="D1620" t="str">
            <v>Sundry indirect labour</v>
          </cell>
          <cell r="E1620">
            <v>-944.62</v>
          </cell>
        </row>
        <row r="1623">
          <cell r="C1623" t="str">
            <v>860502200</v>
          </cell>
          <cell r="D1623" t="str">
            <v>Materials and supplies</v>
          </cell>
          <cell r="E1623">
            <v>27650.13</v>
          </cell>
          <cell r="F1623">
            <v>0</v>
          </cell>
        </row>
        <row r="1627">
          <cell r="C1627" t="str">
            <v>860503150</v>
          </cell>
          <cell r="D1627" t="str">
            <v>Nondurable tools and equipment</v>
          </cell>
        </row>
        <row r="1628">
          <cell r="C1628" t="str">
            <v>860503192</v>
          </cell>
          <cell r="D1628" t="str">
            <v>Durable tools</v>
          </cell>
          <cell r="E1628">
            <v>26730.23</v>
          </cell>
        </row>
        <row r="1629">
          <cell r="C1629" t="str">
            <v>860503292</v>
          </cell>
          <cell r="D1629" t="str">
            <v>Durable equipment</v>
          </cell>
        </row>
        <row r="1630">
          <cell r="C1630" t="str">
            <v>860504000</v>
          </cell>
          <cell r="D1630" t="str">
            <v>Utilities</v>
          </cell>
          <cell r="E1630">
            <v>42000.3</v>
          </cell>
          <cell r="F1630">
            <v>0</v>
          </cell>
        </row>
        <row r="1633">
          <cell r="C1633" t="str">
            <v>860505000</v>
          </cell>
          <cell r="D1633" t="str">
            <v>Maintenance repairs and rearrangements</v>
          </cell>
          <cell r="E1633">
            <v>25545</v>
          </cell>
        </row>
        <row r="1634">
          <cell r="C1634" t="str">
            <v>860506110</v>
          </cell>
          <cell r="D1634" t="str">
            <v>Employee Group insurance</v>
          </cell>
        </row>
        <row r="1635">
          <cell r="C1635" t="str">
            <v>860506120</v>
          </cell>
          <cell r="D1635" t="str">
            <v>Workers compensation insurance - premiums or provision for compensation payments</v>
          </cell>
        </row>
        <row r="1636">
          <cell r="C1636" t="str">
            <v>860506140</v>
          </cell>
          <cell r="D1636" t="str">
            <v>Employee Health care benefit plans</v>
          </cell>
          <cell r="E1636">
            <v>1222.52</v>
          </cell>
        </row>
        <row r="1639">
          <cell r="C1639" t="str">
            <v>860506220</v>
          </cell>
          <cell r="D1639" t="str">
            <v>8605 Unemployment compensation Tax</v>
          </cell>
        </row>
        <row r="1643">
          <cell r="C1643" t="str">
            <v>860506310</v>
          </cell>
          <cell r="D1643" t="str">
            <v>Employee pension plans</v>
          </cell>
        </row>
        <row r="1644">
          <cell r="C1644" t="str">
            <v>860506230</v>
          </cell>
          <cell r="D1644" t="str">
            <v>8605 Social Security Type Taxes</v>
          </cell>
          <cell r="E1644">
            <v>10275.74</v>
          </cell>
        </row>
        <row r="1645">
          <cell r="C1645" t="str">
            <v>860506321</v>
          </cell>
          <cell r="D1645" t="str">
            <v>8605 Salaried layoff benefit plan</v>
          </cell>
        </row>
        <row r="1646">
          <cell r="C1646" t="str">
            <v>860506690</v>
          </cell>
          <cell r="D1646" t="str">
            <v>International subsidy fringe benefits (Overseas subsidairies only)</v>
          </cell>
          <cell r="E1646">
            <v>16222.51</v>
          </cell>
        </row>
        <row r="1650">
          <cell r="C1650" t="str">
            <v>860508100</v>
          </cell>
          <cell r="D1650" t="str">
            <v>Insurance</v>
          </cell>
          <cell r="E1650">
            <v>40792.44</v>
          </cell>
        </row>
        <row r="1651">
          <cell r="C1651" t="str">
            <v>860508260</v>
          </cell>
          <cell r="D1651" t="str">
            <v>State and local taxes - other</v>
          </cell>
        </row>
        <row r="1652">
          <cell r="C1652" t="str">
            <v>860508300</v>
          </cell>
          <cell r="D1652" t="str">
            <v>Depreciation - general</v>
          </cell>
          <cell r="E1652">
            <v>110046.51000000001</v>
          </cell>
          <cell r="F1652">
            <v>0</v>
          </cell>
        </row>
        <row r="1661">
          <cell r="C1661" t="str">
            <v>860508420</v>
          </cell>
          <cell r="D1661" t="str">
            <v>Rental expense - personal property -outside</v>
          </cell>
        </row>
        <row r="1662">
          <cell r="C1662" t="str">
            <v>860508450</v>
          </cell>
          <cell r="D1662" t="str">
            <v>Rental expense - real estate -outside</v>
          </cell>
          <cell r="E1662">
            <v>12739.96</v>
          </cell>
        </row>
        <row r="1665">
          <cell r="C1665" t="str">
            <v>860509110</v>
          </cell>
          <cell r="D1665" t="str">
            <v>Business travel, meals and entertainment expense</v>
          </cell>
          <cell r="E1665">
            <v>30945.07</v>
          </cell>
          <cell r="F1665">
            <v>0</v>
          </cell>
        </row>
        <row r="1674">
          <cell r="C1674" t="str">
            <v>860509120</v>
          </cell>
          <cell r="D1674" t="str">
            <v>Company vehicle - operating expense</v>
          </cell>
          <cell r="E1674">
            <v>30847.43</v>
          </cell>
        </row>
        <row r="1675">
          <cell r="C1675" t="str">
            <v>860509320</v>
          </cell>
          <cell r="D1675" t="str">
            <v>Transportation expense</v>
          </cell>
        </row>
        <row r="1676">
          <cell r="C1676" t="str">
            <v>860509640</v>
          </cell>
          <cell r="D1676" t="str">
            <v>8605 Royalties Unapplied</v>
          </cell>
        </row>
        <row r="1678">
          <cell r="C1678" t="str">
            <v>860509650</v>
          </cell>
          <cell r="D1678" t="str">
            <v>Legal expense</v>
          </cell>
          <cell r="E1678">
            <v>53992.38</v>
          </cell>
          <cell r="F1678">
            <v>0</v>
          </cell>
        </row>
        <row r="1681">
          <cell r="C1681" t="str">
            <v>860509655</v>
          </cell>
          <cell r="D1681" t="str">
            <v>Consultants</v>
          </cell>
          <cell r="E1681">
            <v>2.99</v>
          </cell>
          <cell r="F1681">
            <v>0</v>
          </cell>
        </row>
        <row r="1687">
          <cell r="C1687" t="str">
            <v>860509656</v>
          </cell>
          <cell r="D1687" t="str">
            <v>Other outside expense</v>
          </cell>
          <cell r="E1687">
            <v>31376.239999999998</v>
          </cell>
          <cell r="F1687">
            <v>0</v>
          </cell>
        </row>
        <row r="1691">
          <cell r="C1691" t="str">
            <v>860509710</v>
          </cell>
          <cell r="D1691" t="str">
            <v>Welfare and recreation</v>
          </cell>
          <cell r="E1691">
            <v>12017.3</v>
          </cell>
        </row>
        <row r="1695">
          <cell r="C1695" t="str">
            <v>860509715</v>
          </cell>
          <cell r="D1695" t="str">
            <v>Employee service recognition, safety achievement and productivity awards</v>
          </cell>
        </row>
        <row r="1696">
          <cell r="C1696" t="str">
            <v>860509720</v>
          </cell>
          <cell r="D1696" t="str">
            <v>Donations in kind</v>
          </cell>
        </row>
        <row r="1697">
          <cell r="C1697" t="str">
            <v>860509725</v>
          </cell>
          <cell r="D1697" t="str">
            <v>Donations cash</v>
          </cell>
          <cell r="E1697">
            <v>20586.63</v>
          </cell>
          <cell r="F1697">
            <v>0</v>
          </cell>
        </row>
        <row r="1698">
          <cell r="C1698" t="str">
            <v>860509730</v>
          </cell>
          <cell r="D1698" t="str">
            <v>Memberships and dues</v>
          </cell>
        </row>
        <row r="1699">
          <cell r="C1699" t="str">
            <v>860509940</v>
          </cell>
          <cell r="D1699" t="str">
            <v>9605 - Fees for Audit Services (D&amp;T)</v>
          </cell>
        </row>
        <row r="1700">
          <cell r="C1700" t="str">
            <v>860509942</v>
          </cell>
          <cell r="D1700" t="str">
            <v>9605 - Fees for Audit-Related Services (D&amp;T and DC)</v>
          </cell>
        </row>
        <row r="1701">
          <cell r="C1701" t="str">
            <v>860509944</v>
          </cell>
          <cell r="D1701" t="str">
            <v>9605 - Fees for Tax Services (D&amp;T and DC)</v>
          </cell>
        </row>
        <row r="1702">
          <cell r="C1702" t="str">
            <v>860509946</v>
          </cell>
          <cell r="D1702" t="str">
            <v>9605 - Fees for All Other Services (D&amp;T and DC)</v>
          </cell>
        </row>
        <row r="1703">
          <cell r="C1703" t="str">
            <v>860509952</v>
          </cell>
          <cell r="D1703" t="str">
            <v>9605 - Fees for Audit-Related Services (PwC)</v>
          </cell>
        </row>
        <row r="1704">
          <cell r="C1704" t="str">
            <v>860509954</v>
          </cell>
          <cell r="D1704" t="str">
            <v>9605 - Fees for Tax Services (PwC)</v>
          </cell>
        </row>
        <row r="1705">
          <cell r="C1705" t="str">
            <v>860509956</v>
          </cell>
          <cell r="D1705" t="str">
            <v>9605 - Fees for All Other Services (PwC)</v>
          </cell>
        </row>
        <row r="1707">
          <cell r="C1707" t="str">
            <v>860509961</v>
          </cell>
          <cell r="D1707" t="str">
            <v>8605 Employee Education and Training Expense - Meals and Refreshments Provided at Training Sessions</v>
          </cell>
        </row>
        <row r="1708">
          <cell r="C1708" t="str">
            <v>860509970</v>
          </cell>
          <cell r="D1708" t="str">
            <v>Other sundry expense</v>
          </cell>
          <cell r="E1708">
            <v>52905.529999999992</v>
          </cell>
          <cell r="F1708">
            <v>0</v>
          </cell>
        </row>
        <row r="1718">
          <cell r="C1718" t="str">
            <v>860509971</v>
          </cell>
          <cell r="D1718" t="str">
            <v>Regular examination fees performed by Deloitte &amp; Touche</v>
          </cell>
        </row>
        <row r="1719">
          <cell r="C1719" t="str">
            <v>860509972</v>
          </cell>
          <cell r="D1719" t="str">
            <v>International service personnel tax service  performed by Deloitte &amp; Touche</v>
          </cell>
        </row>
        <row r="1720">
          <cell r="C1720" t="str">
            <v>860509973</v>
          </cell>
          <cell r="D1720" t="str">
            <v>Inventory - estimation sampling performed by Deloitte &amp; Touche</v>
          </cell>
        </row>
        <row r="1721">
          <cell r="C1721" t="str">
            <v>860509974</v>
          </cell>
          <cell r="D1721" t="str">
            <v>Corporate taxes performed by Deloitte &amp; Touche</v>
          </cell>
        </row>
        <row r="1722">
          <cell r="C1722" t="str">
            <v>860509975</v>
          </cell>
          <cell r="D1722" t="str">
            <v>Consultation - accounting related performed by Deloitte &amp; Touche</v>
          </cell>
        </row>
        <row r="1723">
          <cell r="C1723" t="str">
            <v>860509976</v>
          </cell>
          <cell r="D1723" t="str">
            <v>Regulatory filings performed by Deloitte &amp; Touche</v>
          </cell>
        </row>
        <row r="1724">
          <cell r="C1724" t="str">
            <v>860509978</v>
          </cell>
          <cell r="D1724" t="str">
            <v>Employee benefit plans performed by Deloitte &amp; Touche</v>
          </cell>
        </row>
        <row r="1725">
          <cell r="C1725" t="str">
            <v>860509979</v>
          </cell>
          <cell r="D1725" t="str">
            <v>Acquisitions and Divestitures performed by Deloitte &amp; Touche</v>
          </cell>
        </row>
        <row r="1726">
          <cell r="C1726" t="str">
            <v>860509980</v>
          </cell>
          <cell r="D1726" t="str">
            <v>Management advisory services performed by Deloitte &amp; Touche</v>
          </cell>
        </row>
        <row r="1727">
          <cell r="C1727" t="str">
            <v>860509981</v>
          </cell>
          <cell r="D1727" t="str">
            <v>Service Fees - other than Deloitte &amp; Touche</v>
          </cell>
        </row>
        <row r="1728">
          <cell r="C1728" t="str">
            <v>860509982</v>
          </cell>
          <cell r="D1728" t="str">
            <v>Service fees - other</v>
          </cell>
        </row>
        <row r="1729">
          <cell r="C1729" t="str">
            <v>860510115</v>
          </cell>
          <cell r="D1729" t="str">
            <v>Transfers and redistributions</v>
          </cell>
        </row>
        <row r="1730">
          <cell r="C1730" t="str">
            <v>860510315</v>
          </cell>
          <cell r="D1730" t="str">
            <v>Services sold to home office or subsidiaries</v>
          </cell>
        </row>
        <row r="1731">
          <cell r="C1731" t="str">
            <v>860510355</v>
          </cell>
          <cell r="D1731" t="str">
            <v>Services sold -intradivisional</v>
          </cell>
        </row>
        <row r="1732">
          <cell r="C1732" t="str">
            <v>860510425</v>
          </cell>
          <cell r="D1732" t="str">
            <v>Capitalizeable GMDAT IT Expenses</v>
          </cell>
          <cell r="E1732">
            <v>31789.77</v>
          </cell>
        </row>
        <row r="1733">
          <cell r="C1733" t="str">
            <v>860511100</v>
          </cell>
          <cell r="D1733" t="str">
            <v>DISC and Third Party IT direct billings for MSA services</v>
          </cell>
        </row>
        <row r="1734">
          <cell r="E1734">
            <v>0</v>
          </cell>
          <cell r="F1734">
            <v>0</v>
          </cell>
        </row>
        <row r="1736">
          <cell r="C1736" t="str">
            <v>861000000</v>
          </cell>
          <cell r="D1736" t="str">
            <v>Selling expense</v>
          </cell>
        </row>
        <row r="1737">
          <cell r="C1737" t="str">
            <v>861001100</v>
          </cell>
          <cell r="D1737" t="str">
            <v>Straight time salaries and wages</v>
          </cell>
          <cell r="E1737">
            <v>348824.62</v>
          </cell>
          <cell r="F1737">
            <v>0</v>
          </cell>
        </row>
        <row r="1741">
          <cell r="C1741" t="str">
            <v>861001340</v>
          </cell>
          <cell r="D1741" t="str">
            <v>Holiday payments - employees</v>
          </cell>
          <cell r="E1741">
            <v>0</v>
          </cell>
        </row>
        <row r="1742">
          <cell r="C1742" t="str">
            <v>861001510</v>
          </cell>
          <cell r="D1742" t="str">
            <v>Relocation allowance expenses</v>
          </cell>
        </row>
        <row r="1743">
          <cell r="C1743" t="str">
            <v>861001550</v>
          </cell>
          <cell r="D1743" t="str">
            <v>Payments for disability leaves of absence</v>
          </cell>
        </row>
        <row r="1744">
          <cell r="C1744" t="str">
            <v>861001666</v>
          </cell>
          <cell r="D1744" t="str">
            <v>Other compensation costs</v>
          </cell>
          <cell r="E1744">
            <v>0</v>
          </cell>
          <cell r="F1744">
            <v>0</v>
          </cell>
        </row>
        <row r="1758">
          <cell r="C1758" t="str">
            <v>861001710</v>
          </cell>
          <cell r="D1758" t="str">
            <v>Overtime premiums</v>
          </cell>
          <cell r="E1758">
            <v>700</v>
          </cell>
        </row>
        <row r="1759">
          <cell r="C1759" t="str">
            <v>861001720</v>
          </cell>
          <cell r="D1759" t="str">
            <v>Night shift premiums</v>
          </cell>
        </row>
        <row r="1760">
          <cell r="C1760" t="str">
            <v>861001900</v>
          </cell>
          <cell r="D1760" t="str">
            <v>Sundry indirect labour</v>
          </cell>
          <cell r="E1760">
            <v>29751.3</v>
          </cell>
        </row>
        <row r="1761">
          <cell r="C1761" t="str">
            <v>861002200</v>
          </cell>
          <cell r="D1761" t="str">
            <v>Materials and supplies</v>
          </cell>
          <cell r="E1761">
            <v>20043.589999999997</v>
          </cell>
          <cell r="F1761">
            <v>0</v>
          </cell>
        </row>
        <row r="1766">
          <cell r="C1766" t="str">
            <v>861003150</v>
          </cell>
          <cell r="D1766" t="str">
            <v>Nondurable tools and equipment</v>
          </cell>
        </row>
        <row r="1767">
          <cell r="C1767" t="str">
            <v>861003192</v>
          </cell>
          <cell r="D1767" t="str">
            <v>Durable tools</v>
          </cell>
          <cell r="E1767">
            <v>25096.06</v>
          </cell>
        </row>
        <row r="1768">
          <cell r="C1768" t="str">
            <v>861003292</v>
          </cell>
          <cell r="D1768" t="str">
            <v>Durable equipment</v>
          </cell>
        </row>
        <row r="1769">
          <cell r="C1769" t="str">
            <v>861004000</v>
          </cell>
          <cell r="D1769" t="str">
            <v>Utilities</v>
          </cell>
          <cell r="E1769">
            <v>57624.94</v>
          </cell>
          <cell r="F1769">
            <v>0</v>
          </cell>
        </row>
        <row r="1772">
          <cell r="C1772" t="str">
            <v>861005000</v>
          </cell>
          <cell r="D1772" t="str">
            <v>Maintenance repairs and rearrangements</v>
          </cell>
          <cell r="E1772">
            <v>48178.819999999992</v>
          </cell>
        </row>
        <row r="1776">
          <cell r="C1776" t="str">
            <v>861006110</v>
          </cell>
          <cell r="D1776" t="str">
            <v>Employee Group insurance</v>
          </cell>
        </row>
        <row r="1777">
          <cell r="C1777" t="str">
            <v>861006120</v>
          </cell>
          <cell r="D1777" t="str">
            <v>Workers compensation insurance - premiums or provision for compensation payments</v>
          </cell>
        </row>
        <row r="1778">
          <cell r="C1778" t="str">
            <v>861006140</v>
          </cell>
          <cell r="D1778" t="str">
            <v>Employee Health care benefit plans</v>
          </cell>
          <cell r="E1778">
            <v>2303.35</v>
          </cell>
        </row>
        <row r="1780">
          <cell r="C1780" t="str">
            <v>861006220</v>
          </cell>
          <cell r="D1780" t="str">
            <v>8610 Unemployment compensation Tax</v>
          </cell>
        </row>
        <row r="1782">
          <cell r="C1782" t="str">
            <v>861006310</v>
          </cell>
          <cell r="D1782" t="str">
            <v>Employee pension plans</v>
          </cell>
        </row>
        <row r="1783">
          <cell r="C1783" t="str">
            <v>861006230</v>
          </cell>
          <cell r="D1783" t="str">
            <v>8610 Social Security Type Taxes</v>
          </cell>
          <cell r="E1783">
            <v>15259.49</v>
          </cell>
        </row>
        <row r="1784">
          <cell r="C1784" t="str">
            <v>861006321</v>
          </cell>
          <cell r="D1784" t="str">
            <v>8610 Salaried layoff benefit plan</v>
          </cell>
        </row>
        <row r="1785">
          <cell r="C1785" t="str">
            <v>861006690</v>
          </cell>
          <cell r="D1785" t="str">
            <v>International subsidy fringe benefits (Overseas subsidairies only)</v>
          </cell>
          <cell r="E1785">
            <v>3680.34</v>
          </cell>
        </row>
        <row r="1789">
          <cell r="C1789" t="str">
            <v>861008100</v>
          </cell>
          <cell r="D1789" t="str">
            <v>Insurance</v>
          </cell>
        </row>
        <row r="1790">
          <cell r="C1790" t="str">
            <v>861008260</v>
          </cell>
          <cell r="D1790" t="str">
            <v>State and local taxes - other</v>
          </cell>
        </row>
        <row r="1791">
          <cell r="C1791" t="str">
            <v>861008300</v>
          </cell>
          <cell r="D1791" t="str">
            <v>Depreciation - general</v>
          </cell>
          <cell r="E1791">
            <v>44933.62</v>
          </cell>
          <cell r="F1791">
            <v>0</v>
          </cell>
        </row>
        <row r="1799">
          <cell r="C1799" t="str">
            <v>861008420</v>
          </cell>
          <cell r="D1799" t="str">
            <v>Rental expense - personal property -outside</v>
          </cell>
        </row>
        <row r="1800">
          <cell r="C1800" t="str">
            <v>861008450</v>
          </cell>
          <cell r="D1800" t="str">
            <v>Rental expense - real estate -outside</v>
          </cell>
          <cell r="E1800">
            <v>137755.74</v>
          </cell>
        </row>
        <row r="1803">
          <cell r="C1803" t="str">
            <v>861009110</v>
          </cell>
          <cell r="D1803" t="str">
            <v>Business travel, meals and entertainment expense</v>
          </cell>
          <cell r="E1803">
            <v>13396.52</v>
          </cell>
          <cell r="F1803">
            <v>0</v>
          </cell>
        </row>
        <row r="1809">
          <cell r="C1809" t="str">
            <v>861009120</v>
          </cell>
          <cell r="D1809" t="str">
            <v>Company vehicle - operating expense</v>
          </cell>
          <cell r="E1809">
            <v>215.38</v>
          </cell>
        </row>
        <row r="1810">
          <cell r="C1810" t="str">
            <v>861009320</v>
          </cell>
          <cell r="D1810" t="str">
            <v>Transportation expense</v>
          </cell>
        </row>
        <row r="1811">
          <cell r="C1811" t="str">
            <v>861009650</v>
          </cell>
          <cell r="D1811" t="str">
            <v>Legal expense</v>
          </cell>
          <cell r="E1811">
            <v>550.26</v>
          </cell>
        </row>
        <row r="1815">
          <cell r="C1815" t="str">
            <v>861009655</v>
          </cell>
          <cell r="D1815" t="str">
            <v>Consultants</v>
          </cell>
          <cell r="E1815">
            <v>4314.21</v>
          </cell>
          <cell r="F1815">
            <v>0</v>
          </cell>
        </row>
        <row r="1822">
          <cell r="C1822" t="str">
            <v>861009656</v>
          </cell>
          <cell r="D1822" t="str">
            <v>Other outside expense</v>
          </cell>
          <cell r="E1822">
            <v>2897.5800000000004</v>
          </cell>
          <cell r="F1822">
            <v>0</v>
          </cell>
        </row>
        <row r="1827">
          <cell r="C1827" t="str">
            <v>861009710</v>
          </cell>
          <cell r="D1827" t="str">
            <v>Welfare and recreation</v>
          </cell>
          <cell r="E1827">
            <v>8565.16</v>
          </cell>
        </row>
        <row r="1831">
          <cell r="C1831" t="str">
            <v>861009715</v>
          </cell>
          <cell r="D1831" t="str">
            <v>Employee service recognition, safety achievement and productivity awards</v>
          </cell>
        </row>
        <row r="1834">
          <cell r="C1834" t="str">
            <v>861009730</v>
          </cell>
          <cell r="D1834" t="str">
            <v>Memberships and dues</v>
          </cell>
        </row>
        <row r="1835">
          <cell r="C1835" t="str">
            <v>861009961</v>
          </cell>
          <cell r="D1835" t="str">
            <v>8610 -  Employee Education and Training Expense - Meals and Refreshments Provided at Training Sessions</v>
          </cell>
          <cell r="E1835">
            <v>0</v>
          </cell>
        </row>
        <row r="1837">
          <cell r="C1837" t="str">
            <v>861009970</v>
          </cell>
          <cell r="D1837" t="str">
            <v>Other sundry expense</v>
          </cell>
          <cell r="E1837">
            <v>6830.3200000000006</v>
          </cell>
        </row>
        <row r="1843">
          <cell r="C1843" t="str">
            <v>861009972</v>
          </cell>
          <cell r="D1843" t="str">
            <v>8610 - ISP Tax Service</v>
          </cell>
        </row>
        <row r="1844">
          <cell r="C1844" t="str">
            <v>861010115</v>
          </cell>
          <cell r="D1844" t="str">
            <v>Transfers and redistributions</v>
          </cell>
        </row>
        <row r="1845">
          <cell r="C1845" t="str">
            <v>861010315</v>
          </cell>
          <cell r="D1845" t="str">
            <v>Services sold to home office or subsidiaries</v>
          </cell>
        </row>
        <row r="1846">
          <cell r="C1846" t="str">
            <v>861010355</v>
          </cell>
          <cell r="D1846" t="str">
            <v>Services sold -intradivisional</v>
          </cell>
        </row>
        <row r="1847">
          <cell r="C1847" t="str">
            <v>861010425</v>
          </cell>
          <cell r="D1847" t="str">
            <v>Capitalizeable GMDAT  IT Expenses</v>
          </cell>
          <cell r="E1847">
            <v>52104.98</v>
          </cell>
        </row>
        <row r="1848">
          <cell r="C1848" t="str">
            <v>861011100</v>
          </cell>
          <cell r="D1848" t="str">
            <v>DISC and Third Party IT direct billings for MSA services</v>
          </cell>
        </row>
        <row r="1851">
          <cell r="C1851" t="str">
            <v>861500000</v>
          </cell>
          <cell r="D1851" t="str">
            <v>Sales promotion expense</v>
          </cell>
        </row>
        <row r="1852">
          <cell r="C1852" t="str">
            <v>861501100</v>
          </cell>
          <cell r="D1852" t="str">
            <v>Straight time salaries and wages</v>
          </cell>
        </row>
        <row r="1853">
          <cell r="C1853" t="str">
            <v>861501340</v>
          </cell>
          <cell r="D1853" t="str">
            <v>Holiday payments - employees</v>
          </cell>
        </row>
        <row r="1854">
          <cell r="C1854" t="str">
            <v>861501510</v>
          </cell>
          <cell r="D1854" t="str">
            <v>Relocation allowance expenses</v>
          </cell>
        </row>
        <row r="1855">
          <cell r="C1855" t="str">
            <v>861501550</v>
          </cell>
          <cell r="D1855" t="str">
            <v>Payments for disability leaves of absence</v>
          </cell>
        </row>
        <row r="1856">
          <cell r="C1856" t="str">
            <v>861501666</v>
          </cell>
          <cell r="D1856" t="str">
            <v>Other compensation costs</v>
          </cell>
        </row>
        <row r="1857">
          <cell r="C1857" t="str">
            <v>861501710</v>
          </cell>
          <cell r="D1857" t="str">
            <v>Overtime premiums</v>
          </cell>
        </row>
        <row r="1858">
          <cell r="C1858" t="str">
            <v>861501720</v>
          </cell>
          <cell r="D1858" t="str">
            <v>Night shift premiums</v>
          </cell>
        </row>
        <row r="1859">
          <cell r="C1859" t="str">
            <v>861501900</v>
          </cell>
          <cell r="D1859" t="str">
            <v>8615 Sundry indirect</v>
          </cell>
        </row>
        <row r="1860">
          <cell r="C1860" t="str">
            <v>861502200</v>
          </cell>
          <cell r="D1860" t="str">
            <v>Materials and supplies</v>
          </cell>
        </row>
        <row r="1861">
          <cell r="C1861" t="str">
            <v>861503150</v>
          </cell>
          <cell r="D1861" t="str">
            <v>Nondurable tools and equipment</v>
          </cell>
        </row>
        <row r="1862">
          <cell r="C1862" t="str">
            <v>861503192</v>
          </cell>
          <cell r="D1862" t="str">
            <v>Durable tools</v>
          </cell>
        </row>
        <row r="1863">
          <cell r="C1863" t="str">
            <v>861503292</v>
          </cell>
          <cell r="D1863" t="str">
            <v>Durable equipment</v>
          </cell>
        </row>
        <row r="1864">
          <cell r="C1864" t="str">
            <v>861504000</v>
          </cell>
          <cell r="D1864" t="str">
            <v>Utilities</v>
          </cell>
        </row>
        <row r="1865">
          <cell r="C1865" t="str">
            <v>861505000</v>
          </cell>
          <cell r="D1865" t="str">
            <v>Maintenance repairs and rearrangements</v>
          </cell>
        </row>
        <row r="1866">
          <cell r="C1866" t="str">
            <v>861506110</v>
          </cell>
          <cell r="D1866" t="str">
            <v>Employee Group insurance</v>
          </cell>
        </row>
        <row r="1867">
          <cell r="C1867" t="str">
            <v>861506120</v>
          </cell>
          <cell r="D1867" t="str">
            <v>Workers compensation insurance - premiums or provision for compensation payments</v>
          </cell>
        </row>
        <row r="1868">
          <cell r="C1868" t="str">
            <v>861506140</v>
          </cell>
          <cell r="D1868" t="str">
            <v>Employee Health care benefit plans</v>
          </cell>
        </row>
        <row r="1869">
          <cell r="C1869" t="str">
            <v>861506220</v>
          </cell>
          <cell r="D1869" t="str">
            <v>8615 Unemployment compensation Tax</v>
          </cell>
        </row>
        <row r="1870">
          <cell r="C1870" t="str">
            <v>861506310</v>
          </cell>
          <cell r="D1870" t="str">
            <v>Employee pension plans</v>
          </cell>
        </row>
        <row r="1871">
          <cell r="C1871" t="str">
            <v>861506321</v>
          </cell>
          <cell r="D1871" t="str">
            <v>8615 Salaried layoff benefit plan</v>
          </cell>
        </row>
        <row r="1872">
          <cell r="C1872" t="str">
            <v>861506690</v>
          </cell>
          <cell r="D1872" t="str">
            <v>International subsidy fringe benefits (Overseas subsidairies only)</v>
          </cell>
        </row>
        <row r="1873">
          <cell r="C1873" t="str">
            <v>861508100</v>
          </cell>
          <cell r="D1873" t="str">
            <v>Insurance</v>
          </cell>
        </row>
        <row r="1874">
          <cell r="C1874" t="str">
            <v>861508260</v>
          </cell>
          <cell r="D1874" t="str">
            <v>State and local taxes - other</v>
          </cell>
        </row>
        <row r="1875">
          <cell r="C1875" t="str">
            <v>861508300</v>
          </cell>
          <cell r="D1875" t="str">
            <v>Depreciation - general</v>
          </cell>
        </row>
        <row r="1876">
          <cell r="C1876" t="str">
            <v>861508420</v>
          </cell>
          <cell r="D1876" t="str">
            <v>Rental expense - personal property -outside</v>
          </cell>
        </row>
        <row r="1877">
          <cell r="C1877" t="str">
            <v>861508450</v>
          </cell>
          <cell r="D1877" t="str">
            <v>Rental expense - real estate -outside</v>
          </cell>
        </row>
        <row r="1878">
          <cell r="C1878" t="str">
            <v>861509110</v>
          </cell>
          <cell r="D1878" t="str">
            <v>Business travel, meals and entertainment expense</v>
          </cell>
        </row>
        <row r="1879">
          <cell r="C1879" t="str">
            <v>861509120</v>
          </cell>
          <cell r="D1879" t="str">
            <v>Company vehicle - operating expense</v>
          </cell>
        </row>
        <row r="1880">
          <cell r="C1880" t="str">
            <v>861509320</v>
          </cell>
          <cell r="D1880" t="str">
            <v>Transportation expense</v>
          </cell>
        </row>
        <row r="1881">
          <cell r="C1881" t="str">
            <v>861509640</v>
          </cell>
          <cell r="D1881" t="str">
            <v>8615 Royalties Unapplied</v>
          </cell>
        </row>
        <row r="1882">
          <cell r="C1882" t="str">
            <v>861509650</v>
          </cell>
          <cell r="D1882" t="str">
            <v>Legal expense</v>
          </cell>
        </row>
        <row r="1883">
          <cell r="C1883" t="str">
            <v>861509655</v>
          </cell>
          <cell r="D1883" t="str">
            <v>Consultants</v>
          </cell>
        </row>
        <row r="1884">
          <cell r="C1884" t="str">
            <v>861509656</v>
          </cell>
          <cell r="D1884" t="str">
            <v>Other outside expense</v>
          </cell>
        </row>
        <row r="1885">
          <cell r="C1885" t="str">
            <v>861509710</v>
          </cell>
          <cell r="D1885" t="str">
            <v>Welfare and recreation</v>
          </cell>
        </row>
        <row r="1886">
          <cell r="C1886" t="str">
            <v>861509715</v>
          </cell>
          <cell r="D1886" t="str">
            <v>Employee service recognition, safety achievement and productivity awards</v>
          </cell>
        </row>
        <row r="1889">
          <cell r="C1889" t="str">
            <v>861509730</v>
          </cell>
          <cell r="D1889" t="str">
            <v>Memberships and dues</v>
          </cell>
        </row>
        <row r="1890">
          <cell r="C1890" t="str">
            <v>861509961</v>
          </cell>
          <cell r="D1890" t="str">
            <v>8615 Employee Education and Training Expense - Meals and Refreshments Provided at Training Sessions</v>
          </cell>
          <cell r="E1890">
            <v>7747.67</v>
          </cell>
        </row>
        <row r="1892">
          <cell r="C1892" t="str">
            <v>861509970</v>
          </cell>
          <cell r="D1892" t="str">
            <v>Other sundry expense</v>
          </cell>
        </row>
        <row r="1893">
          <cell r="C1893" t="str">
            <v>861509972</v>
          </cell>
          <cell r="D1893" t="str">
            <v>8615 - ISP Tax Service</v>
          </cell>
        </row>
        <row r="1894">
          <cell r="C1894" t="str">
            <v>861510115</v>
          </cell>
          <cell r="D1894" t="str">
            <v>Transfers and redistributions</v>
          </cell>
        </row>
        <row r="1895">
          <cell r="C1895" t="str">
            <v>861510315</v>
          </cell>
          <cell r="D1895" t="str">
            <v>Services sold to home office or subsidiaries</v>
          </cell>
        </row>
        <row r="1896">
          <cell r="C1896" t="str">
            <v>861510355</v>
          </cell>
          <cell r="D1896" t="str">
            <v>Services sold -intradivisional</v>
          </cell>
        </row>
        <row r="1897">
          <cell r="C1897" t="str">
            <v>861510425</v>
          </cell>
          <cell r="D1897" t="str">
            <v>Capitalizeable GMDAT IT Expenses</v>
          </cell>
        </row>
        <row r="1898">
          <cell r="C1898" t="str">
            <v>861511100</v>
          </cell>
          <cell r="D1898" t="str">
            <v>DISC and Third Party IT direct billings for MSA services</v>
          </cell>
        </row>
        <row r="1900">
          <cell r="C1900" t="str">
            <v>861532900</v>
          </cell>
          <cell r="D1900" t="str">
            <v>Other promotional activities</v>
          </cell>
          <cell r="E1900">
            <v>157940.1</v>
          </cell>
          <cell r="F1900">
            <v>0</v>
          </cell>
        </row>
        <row r="1926">
          <cell r="C1926" t="str">
            <v>862000000</v>
          </cell>
          <cell r="D1926" t="str">
            <v>Consumer influences expense</v>
          </cell>
        </row>
        <row r="1927">
          <cell r="C1927" t="str">
            <v>862001100</v>
          </cell>
          <cell r="D1927" t="str">
            <v>Straight time salaries and wages</v>
          </cell>
        </row>
        <row r="1928">
          <cell r="C1928" t="str">
            <v>862001340</v>
          </cell>
          <cell r="D1928" t="str">
            <v>Holiday payments - employees</v>
          </cell>
        </row>
        <row r="1929">
          <cell r="C1929" t="str">
            <v>862001510</v>
          </cell>
          <cell r="D1929" t="str">
            <v>Relocation allowance expenses</v>
          </cell>
        </row>
        <row r="1930">
          <cell r="C1930" t="str">
            <v>862001550</v>
          </cell>
          <cell r="D1930" t="str">
            <v>Payments for disability leaves of absence</v>
          </cell>
        </row>
        <row r="1931">
          <cell r="C1931" t="str">
            <v>862001666</v>
          </cell>
          <cell r="D1931" t="str">
            <v>Other compensation costs</v>
          </cell>
        </row>
        <row r="1932">
          <cell r="C1932" t="str">
            <v>862001710</v>
          </cell>
          <cell r="D1932" t="str">
            <v>Overtime premiums</v>
          </cell>
        </row>
        <row r="1933">
          <cell r="C1933" t="str">
            <v>862001720</v>
          </cell>
          <cell r="D1933" t="str">
            <v>Night shift premiums</v>
          </cell>
        </row>
        <row r="1934">
          <cell r="C1934" t="str">
            <v>862001900</v>
          </cell>
          <cell r="D1934" t="str">
            <v>8620 Sundry indirect</v>
          </cell>
        </row>
        <row r="1935">
          <cell r="C1935" t="str">
            <v>862002200</v>
          </cell>
          <cell r="D1935" t="str">
            <v>Materials and supplies</v>
          </cell>
        </row>
        <row r="1936">
          <cell r="C1936" t="str">
            <v>862003150</v>
          </cell>
          <cell r="D1936" t="str">
            <v>Nondurable tools and equipment</v>
          </cell>
        </row>
        <row r="1937">
          <cell r="C1937" t="str">
            <v>862003192</v>
          </cell>
          <cell r="D1937" t="str">
            <v>Durable tools</v>
          </cell>
        </row>
        <row r="1938">
          <cell r="C1938" t="str">
            <v>862003292</v>
          </cell>
          <cell r="D1938" t="str">
            <v>Durable equipment</v>
          </cell>
        </row>
        <row r="1939">
          <cell r="C1939" t="str">
            <v>862004000</v>
          </cell>
          <cell r="D1939" t="str">
            <v>Utilities</v>
          </cell>
        </row>
        <row r="1940">
          <cell r="C1940" t="str">
            <v>862005000</v>
          </cell>
          <cell r="D1940" t="str">
            <v>Maintenance repairs and rearrangements</v>
          </cell>
        </row>
        <row r="1941">
          <cell r="C1941" t="str">
            <v>862006110</v>
          </cell>
          <cell r="D1941" t="str">
            <v>Employee Group insurance</v>
          </cell>
        </row>
        <row r="1942">
          <cell r="C1942" t="str">
            <v>862006120</v>
          </cell>
          <cell r="D1942" t="str">
            <v>Workers compensation insurance - premiums or provision for compensation payments</v>
          </cell>
        </row>
        <row r="1943">
          <cell r="C1943" t="str">
            <v>862006140</v>
          </cell>
          <cell r="D1943" t="str">
            <v>Employee Health care benefit plans</v>
          </cell>
        </row>
        <row r="1944">
          <cell r="C1944" t="str">
            <v>862006220</v>
          </cell>
          <cell r="D1944" t="str">
            <v>8620 Unemployment compensation Tax</v>
          </cell>
        </row>
        <row r="1945">
          <cell r="C1945" t="str">
            <v>862006310</v>
          </cell>
          <cell r="D1945" t="str">
            <v>Employee pension plans</v>
          </cell>
        </row>
        <row r="1946">
          <cell r="C1946" t="str">
            <v>862006321</v>
          </cell>
          <cell r="D1946" t="str">
            <v>8620 Salaried layoff benefit plan</v>
          </cell>
        </row>
        <row r="1947">
          <cell r="C1947" t="str">
            <v>862006690</v>
          </cell>
          <cell r="D1947" t="str">
            <v>International subsidy fringe benefits (Overseas subsidairies only)</v>
          </cell>
        </row>
        <row r="1948">
          <cell r="C1948" t="str">
            <v>862008100</v>
          </cell>
          <cell r="D1948" t="str">
            <v>Insurance</v>
          </cell>
        </row>
        <row r="1949">
          <cell r="C1949" t="str">
            <v>862008260</v>
          </cell>
          <cell r="D1949" t="str">
            <v>State and local taxes - other</v>
          </cell>
        </row>
        <row r="1950">
          <cell r="C1950" t="str">
            <v>862008300</v>
          </cell>
          <cell r="D1950" t="str">
            <v>Depreciation - general</v>
          </cell>
        </row>
        <row r="1951">
          <cell r="C1951" t="str">
            <v>862008420</v>
          </cell>
          <cell r="D1951" t="str">
            <v>Rental expense - personal property -outside</v>
          </cell>
        </row>
        <row r="1952">
          <cell r="C1952" t="str">
            <v>862008450</v>
          </cell>
          <cell r="D1952" t="str">
            <v>Rental expense - real estate -outside</v>
          </cell>
        </row>
        <row r="1953">
          <cell r="C1953" t="str">
            <v>862009110</v>
          </cell>
          <cell r="D1953" t="str">
            <v>Business travel, meals and entertainment expense</v>
          </cell>
        </row>
        <row r="1954">
          <cell r="C1954" t="str">
            <v>862009120</v>
          </cell>
          <cell r="D1954" t="str">
            <v>Company vehicle - operating expense</v>
          </cell>
        </row>
        <row r="1955">
          <cell r="C1955" t="str">
            <v>862009320</v>
          </cell>
          <cell r="D1955" t="str">
            <v>Transportation expense</v>
          </cell>
        </row>
        <row r="1956">
          <cell r="C1956" t="str">
            <v>862009650</v>
          </cell>
          <cell r="D1956" t="str">
            <v>Legal expense</v>
          </cell>
        </row>
        <row r="1957">
          <cell r="C1957" t="str">
            <v>862009655</v>
          </cell>
          <cell r="D1957" t="str">
            <v>Consultants</v>
          </cell>
        </row>
        <row r="1958">
          <cell r="C1958" t="str">
            <v>862009656</v>
          </cell>
          <cell r="D1958" t="str">
            <v>Other outside expense</v>
          </cell>
        </row>
        <row r="1959">
          <cell r="C1959" t="str">
            <v>862009710</v>
          </cell>
          <cell r="D1959" t="str">
            <v>Welfare and recreation</v>
          </cell>
        </row>
        <row r="1960">
          <cell r="C1960" t="str">
            <v>862009715</v>
          </cell>
          <cell r="D1960" t="str">
            <v>Employee service recognition, safety achievement and productivity awards</v>
          </cell>
        </row>
        <row r="1963">
          <cell r="C1963" t="str">
            <v>862009730</v>
          </cell>
          <cell r="D1963" t="str">
            <v>Memberships and dues</v>
          </cell>
        </row>
        <row r="1964">
          <cell r="C1964" t="str">
            <v>862009961</v>
          </cell>
          <cell r="D1964" t="str">
            <v>8620 Employee Education and Training Expense - Meals and Refreshments Provided at Training Sessions</v>
          </cell>
        </row>
        <row r="1965">
          <cell r="C1965" t="str">
            <v>862009970</v>
          </cell>
          <cell r="D1965" t="str">
            <v>Other sundry expense</v>
          </cell>
        </row>
        <row r="1966">
          <cell r="C1966" t="str">
            <v>862009972</v>
          </cell>
          <cell r="D1966" t="str">
            <v>8620 - ISP Tax Service</v>
          </cell>
        </row>
        <row r="1967">
          <cell r="C1967" t="str">
            <v>862010115</v>
          </cell>
          <cell r="D1967" t="str">
            <v>Transfers and redistributions</v>
          </cell>
        </row>
        <row r="1968">
          <cell r="C1968" t="str">
            <v>862010315</v>
          </cell>
          <cell r="D1968" t="str">
            <v>Services sold to home office or subsidiaries</v>
          </cell>
        </row>
        <row r="1969">
          <cell r="C1969" t="str">
            <v>862010355</v>
          </cell>
          <cell r="D1969" t="str">
            <v>Services sold -intradivisional</v>
          </cell>
        </row>
        <row r="1970">
          <cell r="C1970" t="str">
            <v>862010425</v>
          </cell>
          <cell r="D1970" t="str">
            <v>Capitalizeable GMDAT  IT Expenses</v>
          </cell>
        </row>
        <row r="1971">
          <cell r="C1971" t="str">
            <v>862011100</v>
          </cell>
          <cell r="D1971" t="str">
            <v>DISC and Third Party IT direct billings for MSA services</v>
          </cell>
        </row>
        <row r="1973">
          <cell r="C1973" t="str">
            <v>862031110</v>
          </cell>
          <cell r="D1973" t="str">
            <v>Magazines</v>
          </cell>
        </row>
        <row r="1974">
          <cell r="C1974" t="str">
            <v>862031130</v>
          </cell>
          <cell r="D1974" t="str">
            <v>Newspapers</v>
          </cell>
          <cell r="E1974">
            <v>148117.29999999999</v>
          </cell>
        </row>
        <row r="1975">
          <cell r="C1975" t="str">
            <v>862031140</v>
          </cell>
          <cell r="D1975" t="str">
            <v>Television</v>
          </cell>
          <cell r="E1975">
            <v>111412.86</v>
          </cell>
        </row>
        <row r="1976">
          <cell r="C1976" t="str">
            <v>862031160</v>
          </cell>
          <cell r="D1976" t="str">
            <v>Radio</v>
          </cell>
        </row>
        <row r="1977">
          <cell r="C1977" t="str">
            <v>862031290</v>
          </cell>
          <cell r="D1977" t="str">
            <v>Other auxiliary media</v>
          </cell>
          <cell r="E1977">
            <v>161294</v>
          </cell>
        </row>
        <row r="1984">
          <cell r="C1984" t="str">
            <v>865000000</v>
          </cell>
          <cell r="D1984" t="str">
            <v>Parts and accessories warehousing and distribution expense</v>
          </cell>
        </row>
        <row r="1985">
          <cell r="C1985" t="str">
            <v>865001100</v>
          </cell>
          <cell r="D1985" t="str">
            <v>Straight time salaries and wages</v>
          </cell>
        </row>
        <row r="1986">
          <cell r="C1986" t="str">
            <v>865001340</v>
          </cell>
          <cell r="D1986" t="str">
            <v>Holiday payments - employees</v>
          </cell>
        </row>
        <row r="1987">
          <cell r="C1987" t="str">
            <v>865001510</v>
          </cell>
          <cell r="D1987" t="str">
            <v>Relocation allowance expenses</v>
          </cell>
        </row>
        <row r="1988">
          <cell r="C1988" t="str">
            <v>865001550</v>
          </cell>
          <cell r="D1988" t="str">
            <v>Payments for disability leaves of absence</v>
          </cell>
        </row>
        <row r="1989">
          <cell r="C1989" t="str">
            <v>865001666</v>
          </cell>
          <cell r="D1989" t="str">
            <v>Other compensation costs</v>
          </cell>
        </row>
        <row r="1990">
          <cell r="C1990" t="str">
            <v>865001710</v>
          </cell>
          <cell r="D1990" t="str">
            <v>Overtime premiums</v>
          </cell>
        </row>
        <row r="1991">
          <cell r="C1991" t="str">
            <v>865001720</v>
          </cell>
          <cell r="D1991" t="str">
            <v>Night shift premiums</v>
          </cell>
        </row>
        <row r="1992">
          <cell r="C1992" t="str">
            <v>865001900</v>
          </cell>
          <cell r="D1992" t="str">
            <v>8650 Sundry indirect</v>
          </cell>
        </row>
        <row r="1993">
          <cell r="C1993" t="str">
            <v>865002200</v>
          </cell>
          <cell r="D1993" t="str">
            <v>Materials and supplies</v>
          </cell>
        </row>
        <row r="1994">
          <cell r="C1994" t="str">
            <v>865003150</v>
          </cell>
          <cell r="D1994" t="str">
            <v>Nondurable tools and equipment</v>
          </cell>
        </row>
        <row r="1995">
          <cell r="C1995" t="str">
            <v>865003192</v>
          </cell>
          <cell r="D1995" t="str">
            <v>Durable tools</v>
          </cell>
        </row>
        <row r="1996">
          <cell r="C1996" t="str">
            <v>865003292</v>
          </cell>
          <cell r="D1996" t="str">
            <v>Durable equipment</v>
          </cell>
        </row>
        <row r="1997">
          <cell r="C1997" t="str">
            <v>865004000</v>
          </cell>
          <cell r="D1997" t="str">
            <v>Utilities</v>
          </cell>
        </row>
        <row r="1998">
          <cell r="C1998" t="str">
            <v>865005000</v>
          </cell>
          <cell r="D1998" t="str">
            <v>Maintenance repairs and rearrangements</v>
          </cell>
        </row>
        <row r="1999">
          <cell r="C1999" t="str">
            <v>865006110</v>
          </cell>
          <cell r="D1999" t="str">
            <v>Employee Group insurance</v>
          </cell>
        </row>
        <row r="2000">
          <cell r="C2000" t="str">
            <v>865006120</v>
          </cell>
          <cell r="D2000" t="str">
            <v>Workers compensation insurance - premiums or provision for compensation payments</v>
          </cell>
        </row>
        <row r="2001">
          <cell r="C2001" t="str">
            <v>865006140</v>
          </cell>
          <cell r="D2001" t="str">
            <v>Employee Health care benefit plans</v>
          </cell>
        </row>
        <row r="2002">
          <cell r="C2002" t="str">
            <v>865006220</v>
          </cell>
          <cell r="D2002" t="str">
            <v>8650 Unemployment compensation Tax</v>
          </cell>
        </row>
        <row r="2003">
          <cell r="C2003" t="str">
            <v>865006310</v>
          </cell>
          <cell r="D2003" t="str">
            <v>Employee pension plans</v>
          </cell>
        </row>
        <row r="2004">
          <cell r="C2004" t="str">
            <v>865006321</v>
          </cell>
          <cell r="D2004" t="str">
            <v>Salaried layoff benefit plan</v>
          </cell>
        </row>
        <row r="2005">
          <cell r="C2005" t="str">
            <v>865006690</v>
          </cell>
          <cell r="D2005" t="str">
            <v>International subsidy fringe benefits (Overseas subsidairies only)</v>
          </cell>
        </row>
        <row r="2007">
          <cell r="C2007" t="str">
            <v>865008100</v>
          </cell>
          <cell r="D2007" t="str">
            <v>Insurance</v>
          </cell>
        </row>
        <row r="2008">
          <cell r="C2008" t="str">
            <v>865008260</v>
          </cell>
          <cell r="D2008" t="str">
            <v>State and local taxes - other</v>
          </cell>
        </row>
        <row r="2009">
          <cell r="C2009" t="str">
            <v>865008300</v>
          </cell>
          <cell r="D2009" t="str">
            <v>Depreciation - general</v>
          </cell>
        </row>
        <row r="2010">
          <cell r="C2010" t="str">
            <v>865008420</v>
          </cell>
          <cell r="D2010" t="str">
            <v>Rental expense - personal property -outside</v>
          </cell>
        </row>
        <row r="2011">
          <cell r="C2011" t="str">
            <v>865008450</v>
          </cell>
          <cell r="D2011" t="str">
            <v>Rental expense - real estate -outside</v>
          </cell>
        </row>
        <row r="2012">
          <cell r="C2012" t="str">
            <v>865009110</v>
          </cell>
          <cell r="D2012" t="str">
            <v>Business travel, meals and entertainment expense</v>
          </cell>
        </row>
        <row r="2013">
          <cell r="C2013" t="str">
            <v>865009120</v>
          </cell>
          <cell r="D2013" t="str">
            <v>Company vehicle - operating expense</v>
          </cell>
        </row>
        <row r="2014">
          <cell r="C2014" t="str">
            <v>865009320</v>
          </cell>
          <cell r="D2014" t="str">
            <v>Transportation expense</v>
          </cell>
        </row>
        <row r="2015">
          <cell r="C2015" t="str">
            <v>865009640</v>
          </cell>
          <cell r="D2015" t="str">
            <v>8650 Royalties</v>
          </cell>
        </row>
        <row r="2016">
          <cell r="C2016" t="str">
            <v>865009650</v>
          </cell>
          <cell r="D2016" t="str">
            <v>Legal expense</v>
          </cell>
        </row>
        <row r="2017">
          <cell r="C2017" t="str">
            <v>865009655</v>
          </cell>
          <cell r="D2017" t="str">
            <v>Consultants</v>
          </cell>
        </row>
        <row r="2018">
          <cell r="C2018" t="str">
            <v>865009656</v>
          </cell>
          <cell r="D2018" t="str">
            <v>Other outside expense</v>
          </cell>
        </row>
        <row r="2019">
          <cell r="C2019" t="str">
            <v>865009710</v>
          </cell>
          <cell r="D2019" t="str">
            <v>Welfare and recreation</v>
          </cell>
        </row>
        <row r="2020">
          <cell r="C2020" t="str">
            <v>865009715</v>
          </cell>
          <cell r="D2020" t="str">
            <v>Employee service recognition, safety achievement and productivity awards</v>
          </cell>
        </row>
        <row r="2023">
          <cell r="C2023" t="str">
            <v>865009730</v>
          </cell>
          <cell r="D2023" t="str">
            <v>Memberships and dues</v>
          </cell>
        </row>
        <row r="2024">
          <cell r="C2024" t="str">
            <v>865009961</v>
          </cell>
          <cell r="D2024" t="str">
            <v>8650 Employee Education and Training Expense - Meals and Refreshments Provided at Training Sessions</v>
          </cell>
        </row>
        <row r="2025">
          <cell r="C2025" t="str">
            <v>865009970</v>
          </cell>
          <cell r="D2025" t="str">
            <v>Other sundry expense</v>
          </cell>
        </row>
        <row r="2026">
          <cell r="C2026" t="str">
            <v>865009972</v>
          </cell>
          <cell r="D2026" t="str">
            <v>8650 - ISP Tax Service</v>
          </cell>
        </row>
        <row r="2027">
          <cell r="C2027" t="str">
            <v>865010115</v>
          </cell>
          <cell r="D2027" t="str">
            <v>Transfers and redistributions</v>
          </cell>
        </row>
        <row r="2028">
          <cell r="C2028" t="str">
            <v>865010315</v>
          </cell>
          <cell r="D2028" t="str">
            <v>Services sold to home office or subsidiaries</v>
          </cell>
        </row>
        <row r="2029">
          <cell r="C2029" t="str">
            <v>865010355</v>
          </cell>
          <cell r="D2029" t="str">
            <v>Services sold -intradivisional</v>
          </cell>
        </row>
        <row r="2030">
          <cell r="C2030" t="str">
            <v>865010425</v>
          </cell>
          <cell r="D2030" t="str">
            <v>Capitalizeable GMDAT  IT Expenses</v>
          </cell>
        </row>
        <row r="2031">
          <cell r="C2031" t="str">
            <v>865011100</v>
          </cell>
          <cell r="D2031" t="str">
            <v>DISC and Third Party IT direct billings for MSA services</v>
          </cell>
        </row>
        <row r="2033">
          <cell r="C2033" t="str">
            <v>866000000</v>
          </cell>
          <cell r="D2033" t="str">
            <v>Product service expense</v>
          </cell>
        </row>
        <row r="2034">
          <cell r="C2034" t="str">
            <v>866001100</v>
          </cell>
          <cell r="D2034" t="str">
            <v>Straight time salaries and wages</v>
          </cell>
        </row>
        <row r="2035">
          <cell r="C2035" t="str">
            <v>866001340</v>
          </cell>
          <cell r="D2035" t="str">
            <v>Holiday payments - employees</v>
          </cell>
        </row>
        <row r="2036">
          <cell r="C2036" t="str">
            <v>866001510</v>
          </cell>
          <cell r="D2036" t="str">
            <v>Relocation allowance expenses</v>
          </cell>
        </row>
        <row r="2037">
          <cell r="C2037" t="str">
            <v>866001550</v>
          </cell>
          <cell r="D2037" t="str">
            <v>Payments for disability leaves of absence</v>
          </cell>
        </row>
        <row r="2038">
          <cell r="C2038" t="str">
            <v>866001666</v>
          </cell>
          <cell r="D2038" t="str">
            <v>Other compensation costs</v>
          </cell>
        </row>
        <row r="2039">
          <cell r="C2039" t="str">
            <v>866001710</v>
          </cell>
          <cell r="D2039" t="str">
            <v>Overtime premiums</v>
          </cell>
        </row>
        <row r="2040">
          <cell r="C2040" t="str">
            <v>866001720</v>
          </cell>
          <cell r="D2040" t="str">
            <v>Night shift premiums</v>
          </cell>
        </row>
        <row r="2041">
          <cell r="C2041" t="str">
            <v>866002200</v>
          </cell>
          <cell r="D2041" t="str">
            <v>Materials and supplies</v>
          </cell>
        </row>
        <row r="2042">
          <cell r="C2042" t="str">
            <v>866003150</v>
          </cell>
          <cell r="D2042" t="str">
            <v>Nondurable tools and equipment</v>
          </cell>
        </row>
        <row r="2043">
          <cell r="C2043" t="str">
            <v>866003192</v>
          </cell>
          <cell r="D2043" t="str">
            <v>Durable tools</v>
          </cell>
        </row>
        <row r="2044">
          <cell r="C2044" t="str">
            <v>866003292</v>
          </cell>
          <cell r="D2044" t="str">
            <v>Durable equipment</v>
          </cell>
        </row>
        <row r="2045">
          <cell r="C2045" t="str">
            <v>866004000</v>
          </cell>
          <cell r="D2045" t="str">
            <v>Utilities</v>
          </cell>
        </row>
        <row r="2046">
          <cell r="C2046" t="str">
            <v>866005000</v>
          </cell>
          <cell r="D2046" t="str">
            <v>Maintenance repairs and rearrangements</v>
          </cell>
          <cell r="E2046">
            <v>5248.02</v>
          </cell>
        </row>
        <row r="2051">
          <cell r="C2051" t="str">
            <v>866006110</v>
          </cell>
          <cell r="D2051" t="str">
            <v>Employee Group insurance</v>
          </cell>
        </row>
        <row r="2052">
          <cell r="C2052" t="str">
            <v>866006120</v>
          </cell>
          <cell r="D2052" t="str">
            <v>Workers compensation insurance - premiums or provision for compensation payments</v>
          </cell>
        </row>
        <row r="2053">
          <cell r="C2053" t="str">
            <v>866006140</v>
          </cell>
          <cell r="D2053" t="str">
            <v>Employee Health care benefit plans</v>
          </cell>
        </row>
        <row r="2054">
          <cell r="C2054" t="str">
            <v>86606230</v>
          </cell>
        </row>
        <row r="2055">
          <cell r="C2055" t="str">
            <v>866006310</v>
          </cell>
          <cell r="D2055" t="str">
            <v>Employee pension plans</v>
          </cell>
        </row>
        <row r="2056">
          <cell r="C2056" t="str">
            <v>866006690</v>
          </cell>
          <cell r="D2056" t="str">
            <v>International subsidy fringe benefits (Overseas subsidairies only)</v>
          </cell>
        </row>
        <row r="2057">
          <cell r="C2057" t="str">
            <v>866008100</v>
          </cell>
          <cell r="D2057" t="str">
            <v>Insurance</v>
          </cell>
        </row>
        <row r="2058">
          <cell r="C2058" t="str">
            <v>866008260</v>
          </cell>
          <cell r="D2058" t="str">
            <v>State and local taxes - other</v>
          </cell>
        </row>
        <row r="2059">
          <cell r="C2059" t="str">
            <v>866008300</v>
          </cell>
          <cell r="D2059" t="str">
            <v>Depreciation - general</v>
          </cell>
        </row>
        <row r="2060">
          <cell r="C2060" t="str">
            <v>866008420</v>
          </cell>
          <cell r="D2060" t="str">
            <v>Rental expense - personal property -outside</v>
          </cell>
        </row>
        <row r="2061">
          <cell r="C2061" t="str">
            <v>866008450</v>
          </cell>
          <cell r="D2061" t="str">
            <v>Rental expense - real estate -outside</v>
          </cell>
        </row>
        <row r="2062">
          <cell r="C2062" t="str">
            <v>866009110</v>
          </cell>
          <cell r="D2062" t="str">
            <v>Business travel, meals and entertainment expense</v>
          </cell>
        </row>
        <row r="2063">
          <cell r="C2063" t="str">
            <v>866009120</v>
          </cell>
          <cell r="D2063" t="str">
            <v>Company vehicle - operating expense</v>
          </cell>
        </row>
        <row r="2064">
          <cell r="C2064" t="str">
            <v>866009320</v>
          </cell>
          <cell r="D2064" t="str">
            <v>Transportation expense</v>
          </cell>
        </row>
        <row r="2065">
          <cell r="C2065" t="str">
            <v>866009650</v>
          </cell>
          <cell r="D2065" t="str">
            <v>Legal expense</v>
          </cell>
        </row>
        <row r="2066">
          <cell r="C2066" t="str">
            <v>866009655</v>
          </cell>
          <cell r="D2066" t="str">
            <v>Consultants</v>
          </cell>
        </row>
        <row r="2067">
          <cell r="C2067" t="str">
            <v>866009656</v>
          </cell>
          <cell r="D2067" t="str">
            <v>Other outside expense</v>
          </cell>
        </row>
        <row r="2068">
          <cell r="C2068" t="str">
            <v>866009710</v>
          </cell>
          <cell r="D2068" t="str">
            <v>Welfare and recreation</v>
          </cell>
        </row>
        <row r="2069">
          <cell r="C2069" t="str">
            <v>866009715</v>
          </cell>
          <cell r="D2069" t="str">
            <v>Employee service recognition, safety achievement and productivity awards</v>
          </cell>
        </row>
        <row r="2072">
          <cell r="C2072" t="str">
            <v>866009730</v>
          </cell>
          <cell r="D2072" t="str">
            <v>Memberships and dues</v>
          </cell>
        </row>
        <row r="2073">
          <cell r="C2073" t="str">
            <v>866009970</v>
          </cell>
          <cell r="D2073" t="str">
            <v>Other sundry expense</v>
          </cell>
        </row>
        <row r="2074">
          <cell r="C2074" t="str">
            <v>866010115</v>
          </cell>
          <cell r="D2074" t="str">
            <v>Transfers and redistributions</v>
          </cell>
        </row>
        <row r="2075">
          <cell r="C2075" t="str">
            <v>866010315</v>
          </cell>
          <cell r="D2075" t="str">
            <v>Services sold to home office or subsidiaries</v>
          </cell>
        </row>
        <row r="2076">
          <cell r="C2076" t="str">
            <v>866010355</v>
          </cell>
          <cell r="D2076" t="str">
            <v>Services sold -intradivisional</v>
          </cell>
        </row>
        <row r="2077">
          <cell r="C2077" t="str">
            <v>866010425</v>
          </cell>
          <cell r="D2077" t="str">
            <v>Capitalizeable GMDAT  IT Expenses</v>
          </cell>
        </row>
        <row r="2078">
          <cell r="C2078" t="str">
            <v>866011100</v>
          </cell>
          <cell r="D2078" t="str">
            <v>DISC and Third Party IT direct billings for MSA services</v>
          </cell>
        </row>
        <row r="2080">
          <cell r="C2080" t="str">
            <v>866030110</v>
          </cell>
          <cell r="D2080" t="str">
            <v>Policy adjustments allowed</v>
          </cell>
        </row>
        <row r="2081">
          <cell r="C2081" t="str">
            <v>866030210</v>
          </cell>
          <cell r="D2081" t="str">
            <v>Warranty adjustments allowed</v>
          </cell>
        </row>
        <row r="2084">
          <cell r="C2084" t="str">
            <v>866030310</v>
          </cell>
          <cell r="D2084" t="str">
            <v>Campaign adjustments</v>
          </cell>
        </row>
        <row r="2085">
          <cell r="C2085" t="str">
            <v>866030400</v>
          </cell>
          <cell r="D2085" t="str">
            <v>Policy and warranty adjustments - accrued liability</v>
          </cell>
          <cell r="E2085">
            <v>169359.96000000005</v>
          </cell>
        </row>
        <row r="2087">
          <cell r="C2087" t="str">
            <v>866030500</v>
          </cell>
          <cell r="D2087" t="str">
            <v>Policy and warranty adjustments - contra account</v>
          </cell>
        </row>
        <row r="2088">
          <cell r="C2088" t="str">
            <v>866030800</v>
          </cell>
          <cell r="D2088" t="str">
            <v>Policy and warranty and campaign adjustments - allied source responsibility</v>
          </cell>
        </row>
        <row r="2089">
          <cell r="C2089" t="str">
            <v>866030850</v>
          </cell>
          <cell r="D2089" t="str">
            <v>Policy, warranty and campaign adjustments - allied vendor credits</v>
          </cell>
        </row>
        <row r="2090">
          <cell r="C2090" t="str">
            <v>867600000</v>
          </cell>
          <cell r="D2090" t="str">
            <v>Third party IT supplier and GMDAT  internal IT expense &amp; depreciation and amortization</v>
          </cell>
        </row>
        <row r="2091">
          <cell r="C2091" t="str">
            <v>867601100</v>
          </cell>
          <cell r="D2091" t="str">
            <v>Straight time salaries and wages</v>
          </cell>
        </row>
        <row r="2092">
          <cell r="C2092" t="str">
            <v>867601340</v>
          </cell>
          <cell r="D2092" t="str">
            <v>Holiday payments - employees</v>
          </cell>
        </row>
        <row r="2093">
          <cell r="C2093" t="str">
            <v>867601510</v>
          </cell>
          <cell r="D2093" t="str">
            <v>Relocation allowance expenses</v>
          </cell>
        </row>
        <row r="2094">
          <cell r="C2094" t="str">
            <v>867601550</v>
          </cell>
          <cell r="D2094" t="str">
            <v>Payments for disability leaves of absence</v>
          </cell>
        </row>
        <row r="2095">
          <cell r="C2095" t="str">
            <v>867601666</v>
          </cell>
          <cell r="D2095" t="str">
            <v>Other compensation costs</v>
          </cell>
        </row>
        <row r="2096">
          <cell r="C2096" t="str">
            <v>867601710</v>
          </cell>
          <cell r="D2096" t="str">
            <v>Overtime premiums</v>
          </cell>
        </row>
        <row r="2097">
          <cell r="C2097" t="str">
            <v>867601720</v>
          </cell>
          <cell r="D2097" t="str">
            <v>Night shift premiums</v>
          </cell>
        </row>
        <row r="2098">
          <cell r="C2098" t="str">
            <v>867602200</v>
          </cell>
          <cell r="D2098" t="str">
            <v>Materials and supplies</v>
          </cell>
        </row>
        <row r="2099">
          <cell r="C2099" t="str">
            <v>867603150</v>
          </cell>
          <cell r="D2099" t="str">
            <v>Nondurable tools and equipment</v>
          </cell>
        </row>
        <row r="2100">
          <cell r="C2100" t="str">
            <v>867603192</v>
          </cell>
          <cell r="D2100" t="str">
            <v>Durable tools</v>
          </cell>
        </row>
        <row r="2101">
          <cell r="C2101" t="str">
            <v>867603292</v>
          </cell>
          <cell r="D2101" t="str">
            <v>Durable equipment</v>
          </cell>
        </row>
        <row r="2102">
          <cell r="C2102" t="str">
            <v>867604000</v>
          </cell>
          <cell r="D2102" t="str">
            <v>Utilities</v>
          </cell>
        </row>
        <row r="2103">
          <cell r="C2103" t="str">
            <v>867605000</v>
          </cell>
          <cell r="D2103" t="str">
            <v>Maintenance repairs and rearrangements</v>
          </cell>
        </row>
        <row r="2104">
          <cell r="C2104" t="str">
            <v>867606110</v>
          </cell>
          <cell r="D2104" t="str">
            <v>Employee Group insurance</v>
          </cell>
        </row>
        <row r="2105">
          <cell r="C2105" t="str">
            <v>867606120</v>
          </cell>
          <cell r="D2105" t="str">
            <v>Workers compensation insurance - premiums or provision for compensation payments</v>
          </cell>
        </row>
        <row r="2106">
          <cell r="C2106" t="str">
            <v>867606140</v>
          </cell>
          <cell r="D2106" t="str">
            <v>Employee Health care benefit plans</v>
          </cell>
        </row>
        <row r="2107">
          <cell r="C2107" t="str">
            <v>86766230</v>
          </cell>
        </row>
        <row r="2108">
          <cell r="C2108" t="str">
            <v>867606310</v>
          </cell>
          <cell r="D2108" t="str">
            <v>Employee pension plans</v>
          </cell>
        </row>
        <row r="2109">
          <cell r="C2109" t="str">
            <v>867606690</v>
          </cell>
          <cell r="D2109" t="str">
            <v>International subsidy fringe benefits (Overseas subsidairies only)</v>
          </cell>
        </row>
        <row r="2110">
          <cell r="C2110" t="str">
            <v>867608100</v>
          </cell>
          <cell r="D2110" t="str">
            <v>Insurance</v>
          </cell>
        </row>
        <row r="2111">
          <cell r="C2111" t="str">
            <v>867608260</v>
          </cell>
          <cell r="D2111" t="str">
            <v>State and local taxes - other</v>
          </cell>
        </row>
        <row r="2112">
          <cell r="C2112" t="str">
            <v>867608300</v>
          </cell>
          <cell r="D2112" t="str">
            <v>Depreciation - general</v>
          </cell>
        </row>
        <row r="2113">
          <cell r="C2113" t="str">
            <v>867608420</v>
          </cell>
          <cell r="D2113" t="str">
            <v>Rental expense - personal property -outside</v>
          </cell>
        </row>
        <row r="2114">
          <cell r="C2114" t="str">
            <v>867608450</v>
          </cell>
          <cell r="D2114" t="str">
            <v>Rental expense - real estate -outside</v>
          </cell>
        </row>
        <row r="2115">
          <cell r="C2115" t="str">
            <v>867609110</v>
          </cell>
          <cell r="D2115" t="str">
            <v>Business travel, meals and entertainment expense</v>
          </cell>
        </row>
        <row r="2116">
          <cell r="C2116" t="str">
            <v>867609120</v>
          </cell>
          <cell r="D2116" t="str">
            <v>Company vehicle - operating expense</v>
          </cell>
        </row>
        <row r="2117">
          <cell r="C2117" t="str">
            <v>867609320</v>
          </cell>
          <cell r="D2117" t="str">
            <v>Transportation expense</v>
          </cell>
        </row>
        <row r="2118">
          <cell r="C2118" t="str">
            <v>867609650</v>
          </cell>
          <cell r="D2118" t="str">
            <v>Legal expense</v>
          </cell>
        </row>
        <row r="2119">
          <cell r="C2119" t="str">
            <v>867609655</v>
          </cell>
          <cell r="D2119" t="str">
            <v>Consultants</v>
          </cell>
        </row>
        <row r="2120">
          <cell r="C2120" t="str">
            <v>867609656</v>
          </cell>
          <cell r="D2120" t="str">
            <v>Other outside expense</v>
          </cell>
        </row>
        <row r="2121">
          <cell r="C2121" t="str">
            <v>867609710</v>
          </cell>
          <cell r="D2121" t="str">
            <v>Welfare and recreation</v>
          </cell>
        </row>
        <row r="2122">
          <cell r="C2122" t="str">
            <v>867609715</v>
          </cell>
          <cell r="D2122" t="str">
            <v>Employee service recognition, safety achievement and productivity awards</v>
          </cell>
        </row>
        <row r="2125">
          <cell r="C2125" t="str">
            <v>867609730</v>
          </cell>
          <cell r="D2125" t="str">
            <v>Memberships and dues</v>
          </cell>
        </row>
        <row r="2126">
          <cell r="C2126" t="str">
            <v>867609970</v>
          </cell>
          <cell r="D2126" t="str">
            <v>Other sundry expense</v>
          </cell>
        </row>
        <row r="2127">
          <cell r="C2127" t="str">
            <v>867609972</v>
          </cell>
          <cell r="D2127" t="str">
            <v>8676 - ISP Tax Service</v>
          </cell>
        </row>
        <row r="2128">
          <cell r="C2128" t="str">
            <v>867610115</v>
          </cell>
          <cell r="D2128" t="str">
            <v>Transfers and redistributions</v>
          </cell>
        </row>
        <row r="2129">
          <cell r="C2129" t="str">
            <v>867610315</v>
          </cell>
          <cell r="D2129" t="str">
            <v>Services sold to home office or subsidiaries</v>
          </cell>
        </row>
        <row r="2130">
          <cell r="C2130" t="str">
            <v>867610355</v>
          </cell>
          <cell r="D2130" t="str">
            <v>Services sold -intradivisional</v>
          </cell>
        </row>
        <row r="2131">
          <cell r="C2131" t="str">
            <v>867610425</v>
          </cell>
          <cell r="D2131" t="str">
            <v>Capitalizeable GMDAT IT Expenses</v>
          </cell>
        </row>
        <row r="2132">
          <cell r="C2132" t="str">
            <v>867611100</v>
          </cell>
          <cell r="D2132" t="str">
            <v>DISC and Third Party IT direct billings for MSA services</v>
          </cell>
        </row>
        <row r="2134">
          <cell r="C2134" t="str">
            <v>867637100</v>
          </cell>
          <cell r="D2134" t="str">
            <v>New application deployment / development</v>
          </cell>
        </row>
        <row r="2135">
          <cell r="C2135" t="str">
            <v>867637201</v>
          </cell>
          <cell r="D2135" t="str">
            <v>Information processing center (IPC) operations</v>
          </cell>
        </row>
        <row r="2136">
          <cell r="C2136" t="str">
            <v>867637202</v>
          </cell>
          <cell r="D2136" t="str">
            <v>Client / server infrastructure</v>
          </cell>
        </row>
        <row r="2138">
          <cell r="C2138" t="str">
            <v>867637203</v>
          </cell>
          <cell r="D2138" t="str">
            <v>Fixed price communication services</v>
          </cell>
        </row>
        <row r="2139">
          <cell r="C2139" t="str">
            <v>867637204</v>
          </cell>
          <cell r="D2139" t="str">
            <v>Sustain applications</v>
          </cell>
        </row>
        <row r="2140">
          <cell r="C2140" t="str">
            <v>867637300</v>
          </cell>
          <cell r="D2140" t="str">
            <v>Usage based communication services</v>
          </cell>
        </row>
        <row r="2141">
          <cell r="C2141" t="str">
            <v>867637400</v>
          </cell>
          <cell r="D2141" t="str">
            <v>Non MSA&amp; Non-IT services</v>
          </cell>
        </row>
        <row r="2142">
          <cell r="C2142" t="str">
            <v>867637401</v>
          </cell>
          <cell r="D2142" t="str">
            <v>Plant floor systems</v>
          </cell>
        </row>
        <row r="2143">
          <cell r="C2143" t="str">
            <v>869500000</v>
          </cell>
          <cell r="D2143" t="str">
            <v>Bad debt expense</v>
          </cell>
          <cell r="E2143">
            <v>8646.65</v>
          </cell>
          <cell r="F2143">
            <v>0</v>
          </cell>
        </row>
        <row r="2145">
          <cell r="C2145" t="str">
            <v>869808260</v>
          </cell>
          <cell r="D2145" t="str">
            <v>State and local tax expense - not based on income</v>
          </cell>
          <cell r="E2145">
            <v>0</v>
          </cell>
        </row>
        <row r="2146">
          <cell r="D2146" t="str">
            <v>Other Deductions</v>
          </cell>
        </row>
        <row r="2147">
          <cell r="C2147" t="str">
            <v>880100000</v>
          </cell>
          <cell r="D2147" t="str">
            <v>Disposal loss or gain from the sale of assets</v>
          </cell>
        </row>
        <row r="2148">
          <cell r="C2148" t="str">
            <v>880119502</v>
          </cell>
          <cell r="D2148" t="str">
            <v>Net book value of property disposals - land</v>
          </cell>
        </row>
        <row r="2149">
          <cell r="C2149" t="str">
            <v>880119506</v>
          </cell>
          <cell r="D2149" t="str">
            <v>Net book value of property disposals - land improvements</v>
          </cell>
        </row>
        <row r="2150">
          <cell r="C2150" t="str">
            <v>880119510</v>
          </cell>
          <cell r="D2150" t="str">
            <v>Net book value of property disposals - leasehold improvements</v>
          </cell>
        </row>
        <row r="2151">
          <cell r="C2151" t="str">
            <v>880119515</v>
          </cell>
          <cell r="D2151" t="str">
            <v>Net book value of property disposals - buildings</v>
          </cell>
        </row>
        <row r="2152">
          <cell r="C2152" t="str">
            <v>880119530</v>
          </cell>
          <cell r="D2152" t="str">
            <v>Net book value of property disposals - passenger cars</v>
          </cell>
        </row>
        <row r="2153">
          <cell r="C2153" t="str">
            <v>880119532</v>
          </cell>
          <cell r="D2153" t="str">
            <v>Net book value of property disposals  -highway, commercial and truck equipment</v>
          </cell>
        </row>
        <row r="2154">
          <cell r="C2154" t="str">
            <v>880119539</v>
          </cell>
          <cell r="D2154" t="str">
            <v>Net book value of property disposals - other machinery and equipment</v>
          </cell>
        </row>
        <row r="2155">
          <cell r="C2155" t="str">
            <v>880119560</v>
          </cell>
          <cell r="D2155" t="str">
            <v>Net book value of property disposals - office furniture and equipment</v>
          </cell>
        </row>
        <row r="2156">
          <cell r="C2156" t="str">
            <v>880119602</v>
          </cell>
          <cell r="D2156" t="str">
            <v>LAND - proceeds from sale</v>
          </cell>
        </row>
        <row r="2157">
          <cell r="C2157" t="str">
            <v>880119606</v>
          </cell>
          <cell r="D2157" t="str">
            <v>LAND IMPROVEMENTS -proceeds from sale</v>
          </cell>
        </row>
        <row r="2158">
          <cell r="C2158" t="str">
            <v>880119610</v>
          </cell>
          <cell r="D2158" t="str">
            <v>LEASEHOLD IMPROVEMENTS-proceeds from sale</v>
          </cell>
        </row>
        <row r="2159">
          <cell r="C2159" t="str">
            <v>880119615</v>
          </cell>
          <cell r="D2159" t="str">
            <v>BUILDINGS-proceeds from sale</v>
          </cell>
        </row>
        <row r="2160">
          <cell r="C2160" t="str">
            <v>880119630</v>
          </cell>
          <cell r="D2160" t="str">
            <v>PASSENGER CARS-proceeds from sale</v>
          </cell>
        </row>
        <row r="2161">
          <cell r="C2161" t="str">
            <v>880119632</v>
          </cell>
          <cell r="D2161" t="str">
            <v>HIGHWAY, COMMERCIAL AND TRUCK EQUIPMENT-proceeds from sale</v>
          </cell>
        </row>
        <row r="2162">
          <cell r="C2162" t="str">
            <v>880119639</v>
          </cell>
          <cell r="D2162" t="str">
            <v>OTHER MACHINERY AND EQUIPMENT-proceeds from sale</v>
          </cell>
          <cell r="E2162">
            <v>0</v>
          </cell>
          <cell r="F2162">
            <v>0</v>
          </cell>
        </row>
        <row r="2163">
          <cell r="C2163" t="str">
            <v>880119660</v>
          </cell>
          <cell r="D2163" t="str">
            <v>FURNITURE AND OFFICE EQUIPMENT-proceeds from sale</v>
          </cell>
        </row>
        <row r="2164">
          <cell r="C2164" t="str">
            <v>880300000</v>
          </cell>
          <cell r="D2164" t="str">
            <v>Disposal loss or gain from the sale of capital lease assets</v>
          </cell>
        </row>
        <row r="2165">
          <cell r="C2165" t="str">
            <v>880800000</v>
          </cell>
          <cell r="D2165" t="str">
            <v>Disposal loss or gain from capital lease cancellations</v>
          </cell>
        </row>
        <row r="2166">
          <cell r="C2166" t="str">
            <v>881400000</v>
          </cell>
          <cell r="D2166" t="str">
            <v>Loss on excess and obsolete non-productive inventory sold or scrapped</v>
          </cell>
          <cell r="E2166">
            <v>-103221.73000000001</v>
          </cell>
          <cell r="F2166">
            <v>0</v>
          </cell>
        </row>
        <row r="2171">
          <cell r="C2171" t="str">
            <v>881500000</v>
          </cell>
          <cell r="D2171" t="str">
            <v>Loss on excess and obsolete productive inventory sold or scrapped</v>
          </cell>
          <cell r="E2171">
            <v>-3825.87</v>
          </cell>
        </row>
        <row r="2172">
          <cell r="C2172" t="str">
            <v>884000000</v>
          </cell>
          <cell r="D2172" t="str">
            <v>Separation and layoff costs</v>
          </cell>
        </row>
        <row r="2173">
          <cell r="C2173" t="str">
            <v>884006321</v>
          </cell>
          <cell r="D2173" t="str">
            <v>Separation and layoff costs</v>
          </cell>
          <cell r="E2173">
            <v>68722.25</v>
          </cell>
        </row>
        <row r="2177">
          <cell r="C2177" t="str">
            <v>889000000</v>
          </cell>
          <cell r="D2177" t="str">
            <v>Sundry other deductions</v>
          </cell>
        </row>
        <row r="2178">
          <cell r="C2178" t="str">
            <v>889019110</v>
          </cell>
          <cell r="D2178" t="str">
            <v>deductible</v>
          </cell>
          <cell r="E2178">
            <v>-2380651.33</v>
          </cell>
          <cell r="F2178">
            <v>0</v>
          </cell>
        </row>
        <row r="2183">
          <cell r="C2183" t="str">
            <v>889019120</v>
          </cell>
          <cell r="D2183" t="str">
            <v>non-deductible</v>
          </cell>
        </row>
        <row r="2184">
          <cell r="D2184" t="str">
            <v>Other Income</v>
          </cell>
        </row>
        <row r="2185">
          <cell r="C2185" t="str">
            <v>903000000</v>
          </cell>
          <cell r="D2185" t="str">
            <v>Rental income - outside net</v>
          </cell>
        </row>
        <row r="2186">
          <cell r="C2186" t="str">
            <v>903036330</v>
          </cell>
          <cell r="D2186" t="str">
            <v>Rental income from sources outside the US</v>
          </cell>
        </row>
        <row r="2187">
          <cell r="C2187" t="str">
            <v>903200000</v>
          </cell>
          <cell r="D2187" t="str">
            <v>RENTAL INCOME  -  GROSS  -  SUBSIDIARIES</v>
          </cell>
        </row>
        <row r="2188">
          <cell r="C2188" t="str">
            <v>903200010</v>
          </cell>
          <cell r="D2188" t="str">
            <v>GM Daewoo Automotive &amp; Technology, Ltd.</v>
          </cell>
        </row>
        <row r="2189">
          <cell r="C2189" t="str">
            <v>903200020</v>
          </cell>
          <cell r="D2189" t="str">
            <v xml:space="preserve">GM DAT – Zurich Office </v>
          </cell>
        </row>
        <row r="2190">
          <cell r="C2190" t="str">
            <v>903200100</v>
          </cell>
          <cell r="D2190" t="str">
            <v>Daewoo Motor Austria, GmbH</v>
          </cell>
        </row>
        <row r="2191">
          <cell r="C2191" t="str">
            <v>903200200</v>
          </cell>
          <cell r="D2191" t="str">
            <v>Daewoo Motor Benelux, B.V.</v>
          </cell>
        </row>
        <row r="2192">
          <cell r="C2192" t="str">
            <v>903200300</v>
          </cell>
          <cell r="D2192" t="str">
            <v>Daewoo Automobile (Deutschland) GmbH</v>
          </cell>
        </row>
        <row r="2193">
          <cell r="C2193" t="str">
            <v>903200400</v>
          </cell>
          <cell r="D2193" t="str">
            <v>Daewoo Motor Euro Parts Center B.V.</v>
          </cell>
        </row>
        <row r="2194">
          <cell r="C2194" t="str">
            <v>903200500</v>
          </cell>
          <cell r="D2194" t="str">
            <v>Daewoo Automobile France S.A.S</v>
          </cell>
        </row>
        <row r="2195">
          <cell r="C2195" t="str">
            <v>903200600</v>
          </cell>
          <cell r="D2195" t="str">
            <v>Daewoo Motor Iberia S. A.</v>
          </cell>
        </row>
        <row r="2196">
          <cell r="C2196" t="str">
            <v>903200700</v>
          </cell>
          <cell r="D2196" t="str">
            <v>Daewoo Motor Italia S. P. A.</v>
          </cell>
        </row>
        <row r="2197">
          <cell r="C2197" t="str">
            <v>903200800</v>
          </cell>
          <cell r="D2197" t="str">
            <v>Daewoo Automobile (Schweiz) AG</v>
          </cell>
        </row>
        <row r="2198">
          <cell r="C2198" t="str">
            <v>903200900</v>
          </cell>
          <cell r="D2198" t="str">
            <v>Daewoo Motor de Puerto Rico Inc.</v>
          </cell>
        </row>
        <row r="2199">
          <cell r="C2199" t="str">
            <v>903201000</v>
          </cell>
          <cell r="D2199" t="str">
            <v>Vietnam Daewoo Motor Co., Ltd.</v>
          </cell>
        </row>
        <row r="2200">
          <cell r="C2200" t="str">
            <v>903300000</v>
          </cell>
          <cell r="D2200" t="str">
            <v>RENTAL INCOME – RELATED EXPENSE  -- SUBSIDIARIES</v>
          </cell>
        </row>
        <row r="2201">
          <cell r="C2201" t="str">
            <v>903300010</v>
          </cell>
          <cell r="D2201" t="str">
            <v>GM Daewoo Automotive &amp; Technology, Ltd.</v>
          </cell>
        </row>
        <row r="2202">
          <cell r="C2202" t="str">
            <v>903300020</v>
          </cell>
          <cell r="D2202" t="str">
            <v xml:space="preserve">GM DAT – Zurich Office </v>
          </cell>
        </row>
        <row r="2203">
          <cell r="C2203" t="str">
            <v>903300100</v>
          </cell>
          <cell r="D2203" t="str">
            <v>Daewoo Motor Austria, GmbH</v>
          </cell>
        </row>
        <row r="2204">
          <cell r="C2204" t="str">
            <v>903300200</v>
          </cell>
          <cell r="D2204" t="str">
            <v>Daewoo Motor Benelux, B.V.</v>
          </cell>
        </row>
        <row r="2205">
          <cell r="C2205" t="str">
            <v>903300300</v>
          </cell>
          <cell r="D2205" t="str">
            <v>Daewoo Automobile (Deutschland) GmbH</v>
          </cell>
        </row>
        <row r="2206">
          <cell r="C2206" t="str">
            <v>903300400</v>
          </cell>
          <cell r="D2206" t="str">
            <v>Daewoo Motor Euro Parts Center B.V.</v>
          </cell>
        </row>
        <row r="2207">
          <cell r="C2207" t="str">
            <v>903300500</v>
          </cell>
          <cell r="D2207" t="str">
            <v>Daewoo Automobile France S.A.S</v>
          </cell>
        </row>
        <row r="2208">
          <cell r="C2208" t="str">
            <v>903300600</v>
          </cell>
          <cell r="D2208" t="str">
            <v>Daewoo Motor Iberia S. A.</v>
          </cell>
        </row>
        <row r="2209">
          <cell r="C2209" t="str">
            <v>903300700</v>
          </cell>
          <cell r="D2209" t="str">
            <v>Daewoo Motor Italia S. P. A.</v>
          </cell>
        </row>
        <row r="2210">
          <cell r="C2210" t="str">
            <v>903300800</v>
          </cell>
          <cell r="D2210" t="str">
            <v>Daewoo Automobile (Schweiz) AG</v>
          </cell>
        </row>
        <row r="2211">
          <cell r="C2211" t="str">
            <v>903300900</v>
          </cell>
          <cell r="D2211" t="str">
            <v>Daewoo Motor de Puerto Rico Inc.</v>
          </cell>
        </row>
        <row r="2212">
          <cell r="C2212" t="str">
            <v>903301000</v>
          </cell>
          <cell r="D2212" t="str">
            <v>Vietnam Daewoo Motor Co., Ltd.</v>
          </cell>
        </row>
        <row r="2213">
          <cell r="C2213" t="str">
            <v>903500000</v>
          </cell>
          <cell r="D2213" t="str">
            <v>Rental Expense – Personal Property - subsidiaries</v>
          </cell>
        </row>
        <row r="2214">
          <cell r="C2214" t="str">
            <v>903500010</v>
          </cell>
          <cell r="D2214" t="str">
            <v>GM Daewoo Automotive &amp; Technology, Ltd.</v>
          </cell>
        </row>
        <row r="2215">
          <cell r="C2215" t="str">
            <v>903500020</v>
          </cell>
          <cell r="D2215" t="str">
            <v xml:space="preserve">GM DAT – Zurich Office </v>
          </cell>
        </row>
        <row r="2216">
          <cell r="C2216" t="str">
            <v>903500100</v>
          </cell>
          <cell r="D2216" t="str">
            <v>Daewoo Motor Austria, GmbH</v>
          </cell>
        </row>
        <row r="2217">
          <cell r="C2217" t="str">
            <v>903500200</v>
          </cell>
          <cell r="D2217" t="str">
            <v>Daewoo Motor Benelux, B.V.</v>
          </cell>
        </row>
        <row r="2218">
          <cell r="C2218" t="str">
            <v>903500300</v>
          </cell>
          <cell r="D2218" t="str">
            <v>Daewoo Automobile (Deutschland) GmbH</v>
          </cell>
        </row>
        <row r="2219">
          <cell r="C2219" t="str">
            <v>903500400</v>
          </cell>
          <cell r="D2219" t="str">
            <v>Daewoo Motor Euro Parts Center B.V.</v>
          </cell>
        </row>
        <row r="2220">
          <cell r="C2220" t="str">
            <v>903500500</v>
          </cell>
          <cell r="D2220" t="str">
            <v>Daewoo Automobile France S.A.S</v>
          </cell>
        </row>
        <row r="2221">
          <cell r="C2221" t="str">
            <v>903500600</v>
          </cell>
          <cell r="D2221" t="str">
            <v>Daewoo Motor Iberia S. A.</v>
          </cell>
        </row>
        <row r="2222">
          <cell r="C2222" t="str">
            <v>903500700</v>
          </cell>
          <cell r="D2222" t="str">
            <v>Daewoo Motor Italia S. P. A.</v>
          </cell>
        </row>
        <row r="2223">
          <cell r="C2223" t="str">
            <v>903500800</v>
          </cell>
          <cell r="D2223" t="str">
            <v>Daewoo Automobile (Schweiz) AG</v>
          </cell>
        </row>
        <row r="2224">
          <cell r="C2224" t="str">
            <v>903500900</v>
          </cell>
          <cell r="D2224" t="str">
            <v>Daewoo Motor de Puerto Rico Inc.</v>
          </cell>
        </row>
        <row r="2225">
          <cell r="C2225" t="str">
            <v>903501000</v>
          </cell>
          <cell r="D2225" t="str">
            <v>Vietnam Daewoo Motor Co., Ltd.</v>
          </cell>
        </row>
        <row r="2226">
          <cell r="C2226" t="str">
            <v>903600000</v>
          </cell>
          <cell r="D2226" t="str">
            <v>Rental Expense – Real Estate - subsidiaries</v>
          </cell>
        </row>
        <row r="2227">
          <cell r="C2227" t="str">
            <v>903600010</v>
          </cell>
          <cell r="D2227" t="str">
            <v>GM Daewoo Automotive &amp; Technology, Ltd.</v>
          </cell>
        </row>
        <row r="2228">
          <cell r="C2228" t="str">
            <v>903600020</v>
          </cell>
          <cell r="D2228" t="str">
            <v xml:space="preserve">GM DAT – Zurich Office </v>
          </cell>
        </row>
        <row r="2229">
          <cell r="C2229" t="str">
            <v>903600100</v>
          </cell>
          <cell r="D2229" t="str">
            <v>Daewoo Motor Austria, GmbH</v>
          </cell>
        </row>
        <row r="2230">
          <cell r="C2230" t="str">
            <v>903600200</v>
          </cell>
          <cell r="D2230" t="str">
            <v>Daewoo Motor Benelux, B.V.</v>
          </cell>
        </row>
        <row r="2231">
          <cell r="C2231" t="str">
            <v>903600300</v>
          </cell>
          <cell r="D2231" t="str">
            <v>Daewoo Automobile (Deutschland) GmbH</v>
          </cell>
        </row>
        <row r="2232">
          <cell r="C2232" t="str">
            <v>903600400</v>
          </cell>
          <cell r="D2232" t="str">
            <v>Daewoo Motor Euro Parts Center B.V.</v>
          </cell>
        </row>
        <row r="2233">
          <cell r="C2233" t="str">
            <v>903600500</v>
          </cell>
          <cell r="D2233" t="str">
            <v>Daewoo Automobile France S.A.S</v>
          </cell>
        </row>
        <row r="2234">
          <cell r="C2234" t="str">
            <v>903600600</v>
          </cell>
          <cell r="D2234" t="str">
            <v>Daewoo Motor Iberia S. A.</v>
          </cell>
        </row>
        <row r="2235">
          <cell r="C2235" t="str">
            <v>903600700</v>
          </cell>
          <cell r="D2235" t="str">
            <v>Daewoo Motor Italia S. P. A.</v>
          </cell>
        </row>
        <row r="2236">
          <cell r="C2236" t="str">
            <v>903600800</v>
          </cell>
          <cell r="D2236" t="str">
            <v>Daewoo Automobile (Schweiz) AG</v>
          </cell>
        </row>
        <row r="2237">
          <cell r="C2237" t="str">
            <v>903600900</v>
          </cell>
          <cell r="D2237" t="str">
            <v>Daewoo Motor de Puerto Rico Inc.</v>
          </cell>
        </row>
        <row r="2238">
          <cell r="C2238" t="str">
            <v>903601000</v>
          </cell>
          <cell r="D2238" t="str">
            <v>Vietnam Daewoo Motor Co., Ltd.</v>
          </cell>
        </row>
        <row r="2239">
          <cell r="C2239" t="str">
            <v>904100000</v>
          </cell>
          <cell r="D2239" t="str">
            <v>Royalty income-net-outside</v>
          </cell>
        </row>
        <row r="2240">
          <cell r="C2240" t="str">
            <v>904136510</v>
          </cell>
          <cell r="D2240" t="str">
            <v>From sources in the USA</v>
          </cell>
        </row>
        <row r="2241">
          <cell r="C2241" t="str">
            <v>904136520</v>
          </cell>
          <cell r="D2241" t="str">
            <v>From sources outside the USA</v>
          </cell>
        </row>
        <row r="2242">
          <cell r="C2242" t="str">
            <v>904200000</v>
          </cell>
          <cell r="D2242" t="str">
            <v>Royalty Income</v>
          </cell>
        </row>
        <row r="2243">
          <cell r="C2243" t="str">
            <v>904200010</v>
          </cell>
          <cell r="D2243" t="str">
            <v>GM Daewoo Automotive &amp; Technology, Ltd.</v>
          </cell>
        </row>
        <row r="2244">
          <cell r="C2244" t="str">
            <v>904200020</v>
          </cell>
          <cell r="D2244" t="str">
            <v xml:space="preserve">GM DAT – Zurich Office </v>
          </cell>
        </row>
        <row r="2245">
          <cell r="C2245" t="str">
            <v>904200100</v>
          </cell>
          <cell r="D2245" t="str">
            <v>Daewoo Motor Austria, GmbH</v>
          </cell>
        </row>
        <row r="2246">
          <cell r="C2246" t="str">
            <v>904200200</v>
          </cell>
          <cell r="D2246" t="str">
            <v>Daewoo Motor Benelux, B.V.</v>
          </cell>
        </row>
        <row r="2247">
          <cell r="C2247" t="str">
            <v>904200300</v>
          </cell>
          <cell r="D2247" t="str">
            <v>Daewoo Automobile (Deutschland) GmbH</v>
          </cell>
        </row>
        <row r="2248">
          <cell r="C2248" t="str">
            <v>904200400</v>
          </cell>
          <cell r="D2248" t="str">
            <v>Daewoo Motor Euro Parts Center B.V.</v>
          </cell>
        </row>
        <row r="2249">
          <cell r="C2249" t="str">
            <v>904200500</v>
          </cell>
          <cell r="D2249" t="str">
            <v>Daewoo Automobile France S.A.S</v>
          </cell>
        </row>
        <row r="2250">
          <cell r="C2250" t="str">
            <v>904200600</v>
          </cell>
          <cell r="D2250" t="str">
            <v>Daewoo Motor Iberia S. A.</v>
          </cell>
        </row>
        <row r="2251">
          <cell r="C2251" t="str">
            <v>904200700</v>
          </cell>
          <cell r="D2251" t="str">
            <v>Daewoo Motor Italia S. P. A.</v>
          </cell>
        </row>
        <row r="2252">
          <cell r="C2252" t="str">
            <v>904200800</v>
          </cell>
          <cell r="D2252" t="str">
            <v>Daewoo Automobile (Schweiz) AG</v>
          </cell>
        </row>
        <row r="2253">
          <cell r="C2253" t="str">
            <v>904200900</v>
          </cell>
          <cell r="D2253" t="str">
            <v>Daewoo Motor de Puerto Rico Inc.</v>
          </cell>
        </row>
        <row r="2254">
          <cell r="C2254" t="str">
            <v>904201000</v>
          </cell>
          <cell r="D2254" t="str">
            <v>Vietnam Daewoo Motor Co., Ltd.</v>
          </cell>
        </row>
        <row r="2255">
          <cell r="C2255" t="str">
            <v>904400000</v>
          </cell>
          <cell r="D2255" t="str">
            <v>Royalty Expense</v>
          </cell>
        </row>
        <row r="2256">
          <cell r="C2256" t="str">
            <v>904400010</v>
          </cell>
          <cell r="D2256" t="str">
            <v>GM Daewoo Automotive &amp; Technology, Ltd.</v>
          </cell>
          <cell r="E2256">
            <v>561326.66</v>
          </cell>
        </row>
        <row r="2258">
          <cell r="C2258" t="str">
            <v>904400020</v>
          </cell>
          <cell r="D2258" t="str">
            <v xml:space="preserve">GM DAT – Zurich Office </v>
          </cell>
        </row>
        <row r="2259">
          <cell r="C2259" t="str">
            <v>904400100</v>
          </cell>
          <cell r="D2259" t="str">
            <v>Daewoo Motor Austria, GmbH</v>
          </cell>
        </row>
        <row r="2260">
          <cell r="C2260" t="str">
            <v>904400200</v>
          </cell>
          <cell r="D2260" t="str">
            <v>Daewoo Motor Benelux, B.V.</v>
          </cell>
        </row>
        <row r="2261">
          <cell r="C2261" t="str">
            <v>904400300</v>
          </cell>
          <cell r="D2261" t="str">
            <v>Daewoo Automobile (Deutschland) GmbH</v>
          </cell>
        </row>
        <row r="2262">
          <cell r="C2262" t="str">
            <v>904400400</v>
          </cell>
          <cell r="D2262" t="str">
            <v>Daewoo Motor Euro Parts Center B.V.</v>
          </cell>
        </row>
        <row r="2263">
          <cell r="C2263" t="str">
            <v>904400500</v>
          </cell>
          <cell r="D2263" t="str">
            <v>Daewoo Automobile France S.A.S</v>
          </cell>
        </row>
        <row r="2264">
          <cell r="C2264" t="str">
            <v>904400600</v>
          </cell>
          <cell r="D2264" t="str">
            <v>Daewoo Motor Iberia S. A.</v>
          </cell>
        </row>
        <row r="2265">
          <cell r="C2265" t="str">
            <v>904400700</v>
          </cell>
          <cell r="D2265" t="str">
            <v>Daewoo Motor Italia S. P. A.</v>
          </cell>
        </row>
        <row r="2266">
          <cell r="C2266" t="str">
            <v>904400800</v>
          </cell>
          <cell r="D2266" t="str">
            <v>Daewoo Automobile (Schweiz) AG</v>
          </cell>
        </row>
        <row r="2267">
          <cell r="C2267" t="str">
            <v>904400900</v>
          </cell>
          <cell r="D2267" t="str">
            <v>Daewoo Motor de Puerto Rico Inc.</v>
          </cell>
        </row>
        <row r="2268">
          <cell r="C2268" t="str">
            <v>904401000</v>
          </cell>
          <cell r="D2268" t="str">
            <v>Vietnam Daewoo Motor Co., Ltd.</v>
          </cell>
        </row>
        <row r="2269">
          <cell r="C2269" t="str">
            <v>904500000</v>
          </cell>
          <cell r="D2269" t="str">
            <v>Gain or loss on the disposal of other investments</v>
          </cell>
        </row>
        <row r="2270">
          <cell r="C2270" t="str">
            <v>904536510</v>
          </cell>
          <cell r="D2270" t="str">
            <v>From sources in the USA</v>
          </cell>
        </row>
        <row r="2271">
          <cell r="C2271" t="str">
            <v>904536520</v>
          </cell>
          <cell r="D2271" t="str">
            <v>From sources outside the USA</v>
          </cell>
        </row>
        <row r="2272">
          <cell r="C2272" t="str">
            <v>904700000</v>
          </cell>
          <cell r="D2272" t="str">
            <v>Rent and Royalty Expense – Contra Account</v>
          </cell>
        </row>
        <row r="2273">
          <cell r="C2273" t="str">
            <v>909000000</v>
          </cell>
          <cell r="D2273" t="str">
            <v>Claims, commissions, grants, credits and miscellaneous receipts</v>
          </cell>
        </row>
        <row r="2274">
          <cell r="C2274" t="str">
            <v>909036510</v>
          </cell>
          <cell r="D2274" t="str">
            <v>From sources in the USA</v>
          </cell>
        </row>
        <row r="2275">
          <cell r="C2275" t="str">
            <v>909036520</v>
          </cell>
          <cell r="D2275" t="str">
            <v>From sources outside the USA</v>
          </cell>
        </row>
        <row r="2276">
          <cell r="C2276" t="str">
            <v>909100000</v>
          </cell>
          <cell r="D2276" t="str">
            <v>Unclaimed wages, checks, accounts and overages</v>
          </cell>
        </row>
        <row r="2277">
          <cell r="C2277" t="str">
            <v>909136510</v>
          </cell>
          <cell r="D2277" t="str">
            <v>From sources in the USA</v>
          </cell>
        </row>
        <row r="2278">
          <cell r="C2278" t="str">
            <v>909136520</v>
          </cell>
          <cell r="D2278" t="str">
            <v>From sources outside the USA</v>
          </cell>
        </row>
        <row r="2279">
          <cell r="D2279" t="str">
            <v>Special profit and loss items</v>
          </cell>
        </row>
        <row r="2280">
          <cell r="C2280" t="str">
            <v>925600000</v>
          </cell>
          <cell r="D2280" t="str">
            <v>Exchange loss or gain on Foreign Transactions</v>
          </cell>
        </row>
        <row r="2281">
          <cell r="C2281" t="str">
            <v>925641110</v>
          </cell>
          <cell r="D2281" t="str">
            <v>Unrealized loss or gain</v>
          </cell>
        </row>
        <row r="2282">
          <cell r="C2282" t="str">
            <v>925641130</v>
          </cell>
          <cell r="D2282" t="str">
            <v>Realized loss or gain -foreign</v>
          </cell>
          <cell r="E2282">
            <v>86211.05</v>
          </cell>
          <cell r="F2282">
            <v>0</v>
          </cell>
        </row>
        <row r="2284">
          <cell r="C2284" t="str">
            <v>926100000</v>
          </cell>
          <cell r="D2284" t="str">
            <v>Interest income from bank balances and other investments related to cash</v>
          </cell>
          <cell r="E2284">
            <v>-914490.16999999993</v>
          </cell>
          <cell r="F2284">
            <v>0</v>
          </cell>
        </row>
        <row r="2289">
          <cell r="C2289" t="str">
            <v>926200000</v>
          </cell>
          <cell r="D2289" t="str">
            <v>Interest income - outside - all other</v>
          </cell>
        </row>
        <row r="2290">
          <cell r="C2290" t="str">
            <v>926500000</v>
          </cell>
          <cell r="D2290" t="str">
            <v>Interest expense and related charges on outside short-term borrowings</v>
          </cell>
          <cell r="E2290">
            <v>0</v>
          </cell>
          <cell r="F2290">
            <v>0</v>
          </cell>
        </row>
        <row r="2295">
          <cell r="C2295" t="str">
            <v>926600000</v>
          </cell>
          <cell r="D2295" t="str">
            <v>Interest expense on outside long-term borrowings</v>
          </cell>
        </row>
        <row r="2296">
          <cell r="C2296" t="str">
            <v>927000000</v>
          </cell>
          <cell r="D2296" t="str">
            <v>Interest Income</v>
          </cell>
        </row>
        <row r="2297">
          <cell r="C2297" t="str">
            <v>927000010</v>
          </cell>
          <cell r="D2297" t="str">
            <v>GM Daewoo Automotive &amp; Technology, Ltd.</v>
          </cell>
        </row>
        <row r="2298">
          <cell r="C2298" t="str">
            <v>927000020</v>
          </cell>
          <cell r="D2298" t="str">
            <v xml:space="preserve">GM DAT – Zurich Office </v>
          </cell>
        </row>
        <row r="2299">
          <cell r="C2299" t="str">
            <v>927000100</v>
          </cell>
          <cell r="D2299" t="str">
            <v>Daewoo Motor Austria, GmbH</v>
          </cell>
        </row>
        <row r="2300">
          <cell r="C2300" t="str">
            <v>927000200</v>
          </cell>
          <cell r="D2300" t="str">
            <v>Daewoo Motor Benelux, B.V.</v>
          </cell>
        </row>
        <row r="2301">
          <cell r="C2301" t="str">
            <v>927000300</v>
          </cell>
          <cell r="D2301" t="str">
            <v>Daewoo Automobile (Deutschland) GmbH</v>
          </cell>
        </row>
        <row r="2302">
          <cell r="C2302" t="str">
            <v>927000400</v>
          </cell>
          <cell r="D2302" t="str">
            <v>Daewoo Motor Euro Parts Center B.V.</v>
          </cell>
        </row>
        <row r="2303">
          <cell r="C2303" t="str">
            <v>927000500</v>
          </cell>
          <cell r="D2303" t="str">
            <v>Daewoo Automobile France S.A.S</v>
          </cell>
        </row>
        <row r="2304">
          <cell r="C2304" t="str">
            <v>927000600</v>
          </cell>
          <cell r="D2304" t="str">
            <v>Daewoo Motor Iberia S. A.</v>
          </cell>
        </row>
        <row r="2305">
          <cell r="C2305" t="str">
            <v>927000700</v>
          </cell>
          <cell r="D2305" t="str">
            <v>Daewoo Motor Italia S. P. A.</v>
          </cell>
        </row>
        <row r="2306">
          <cell r="C2306" t="str">
            <v>927000800</v>
          </cell>
          <cell r="D2306" t="str">
            <v>Daewoo Automobile (Schweiz) AG</v>
          </cell>
        </row>
        <row r="2307">
          <cell r="C2307" t="str">
            <v>927000900</v>
          </cell>
          <cell r="D2307" t="str">
            <v>Daewoo Motor de Puerto Rico Inc.</v>
          </cell>
        </row>
        <row r="2308">
          <cell r="C2308" t="str">
            <v>927001000</v>
          </cell>
          <cell r="D2308" t="str">
            <v>Vietnam Daewoo Motor Co., Ltd.</v>
          </cell>
        </row>
        <row r="2309">
          <cell r="C2309" t="str">
            <v>927600000</v>
          </cell>
          <cell r="D2309" t="str">
            <v>Interest Expense</v>
          </cell>
        </row>
        <row r="2310">
          <cell r="C2310" t="str">
            <v>927600010</v>
          </cell>
          <cell r="D2310" t="str">
            <v>GM Daewoo Automotive &amp; Technology, Ltd.</v>
          </cell>
        </row>
        <row r="2311">
          <cell r="C2311" t="str">
            <v>927600020</v>
          </cell>
          <cell r="D2311" t="str">
            <v xml:space="preserve">GM DAT – Zurich Office </v>
          </cell>
        </row>
        <row r="2312">
          <cell r="C2312" t="str">
            <v>927600100</v>
          </cell>
          <cell r="D2312" t="str">
            <v>Daewoo Motor Austria, GmbH</v>
          </cell>
        </row>
        <row r="2313">
          <cell r="C2313" t="str">
            <v>927600200</v>
          </cell>
          <cell r="D2313" t="str">
            <v>Daewoo Motor Benelux, B.V.</v>
          </cell>
        </row>
        <row r="2314">
          <cell r="C2314" t="str">
            <v>927600300</v>
          </cell>
          <cell r="D2314" t="str">
            <v>Daewoo Automobile (Deutschland) GmbH</v>
          </cell>
        </row>
        <row r="2315">
          <cell r="C2315" t="str">
            <v>927600400</v>
          </cell>
          <cell r="D2315" t="str">
            <v>Daewoo Motor Euro Parts Center B.V.</v>
          </cell>
        </row>
        <row r="2316">
          <cell r="C2316" t="str">
            <v>927600500</v>
          </cell>
          <cell r="D2316" t="str">
            <v>Daewoo Automobile France S.A.S</v>
          </cell>
        </row>
        <row r="2317">
          <cell r="C2317" t="str">
            <v>927600600</v>
          </cell>
          <cell r="D2317" t="str">
            <v>Daewoo Motor Iberia S. A.</v>
          </cell>
        </row>
        <row r="2318">
          <cell r="C2318" t="str">
            <v>927600700</v>
          </cell>
          <cell r="D2318" t="str">
            <v>Daewoo Motor Italia S. P. A.</v>
          </cell>
        </row>
        <row r="2319">
          <cell r="C2319" t="str">
            <v>927600800</v>
          </cell>
          <cell r="D2319" t="str">
            <v>Daewoo Automobile (Schweiz) AG</v>
          </cell>
        </row>
        <row r="2320">
          <cell r="C2320" t="str">
            <v>927600900</v>
          </cell>
          <cell r="D2320" t="str">
            <v>Daewoo Motor de Puerto Rico Inc.</v>
          </cell>
        </row>
        <row r="2321">
          <cell r="C2321" t="str">
            <v>927601000</v>
          </cell>
          <cell r="D2321" t="str">
            <v>Vietnam Daewoo Motor Co., Ltd.</v>
          </cell>
        </row>
        <row r="2322">
          <cell r="C2322" t="str">
            <v>928000000</v>
          </cell>
          <cell r="D2322" t="str">
            <v>Other special adjustments</v>
          </cell>
        </row>
        <row r="2323">
          <cell r="C2323" t="str">
            <v>928092038</v>
          </cell>
          <cell r="D2323" t="str">
            <v>Special adjustments</v>
          </cell>
          <cell r="E2323">
            <v>0</v>
          </cell>
          <cell r="F2323">
            <v>0</v>
          </cell>
        </row>
        <row r="2327">
          <cell r="C2327" t="str">
            <v>92045</v>
          </cell>
          <cell r="D2327" t="str">
            <v>Amortization of intangible assets</v>
          </cell>
        </row>
        <row r="2328">
          <cell r="C2328" t="str">
            <v>930500000</v>
          </cell>
          <cell r="D2328" t="str">
            <v>KOREAN  INCOME TAXES PAYABLE CURRENTLY -   NATIONAL</v>
          </cell>
        </row>
        <row r="2329">
          <cell r="C2329" t="str">
            <v>930600000</v>
          </cell>
          <cell r="D2329" t="str">
            <v>KOREAN  INCOME TAXES PAYABLE CURRENTLY -PROVINCIAL, REGIONAL OR MUNICIPAL</v>
          </cell>
        </row>
        <row r="2330">
          <cell r="C2330" t="str">
            <v>930800000</v>
          </cell>
          <cell r="D2330" t="str">
            <v>FOREIGN INCOME TAXES PAYABLE CURRENTLY</v>
          </cell>
          <cell r="E2330">
            <v>2945029.6799999997</v>
          </cell>
        </row>
        <row r="2332">
          <cell r="C2332" t="str">
            <v>930900000</v>
          </cell>
          <cell r="D2332" t="str">
            <v>FOREIGN TAXES WITHHELD ON OTHER INCOME</v>
          </cell>
        </row>
        <row r="2333">
          <cell r="C2333" t="str">
            <v>931000000</v>
          </cell>
          <cell r="D2333" t="str">
            <v>PRIOR YEARS' ADJUSTMENTS – KOREAN NATIONAL INCOME TAX</v>
          </cell>
        </row>
        <row r="2334">
          <cell r="C2334" t="str">
            <v>931500000</v>
          </cell>
          <cell r="D2334" t="str">
            <v xml:space="preserve"> KOREAN DEFERRED INCOME TAXES</v>
          </cell>
        </row>
        <row r="2335">
          <cell r="C2335" t="str">
            <v>931600000</v>
          </cell>
          <cell r="D2335" t="str">
            <v xml:space="preserve"> FOREIGN DEFERRED INCOME TAXES</v>
          </cell>
        </row>
        <row r="2336">
          <cell r="C2336" t="str">
            <v>937500000</v>
          </cell>
          <cell r="D2336" t="str">
            <v>COMPARATIVE ADJUSTMENTS TO DEFERRED TAXES</v>
          </cell>
        </row>
        <row r="2337">
          <cell r="C2337" t="str">
            <v>940000000</v>
          </cell>
          <cell r="D2337" t="str">
            <v>CURRENT YEAR INCOME</v>
          </cell>
          <cell r="E2337">
            <v>-9604698.7199999969</v>
          </cell>
        </row>
        <row r="2339">
          <cell r="E2339">
            <v>-4.6566128730773926E-9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ma-dg"/>
      <sheetName val="dg"/>
      <sheetName val="TH XD"/>
      <sheetName val="ma-pt"/>
      <sheetName val="ptvt"/>
      <sheetName val="chenhlech"/>
      <sheetName val="ms-dien"/>
      <sheetName val="dien"/>
      <sheetName val="TH dien"/>
      <sheetName val="ma-nuoc"/>
      <sheetName val="nuoc"/>
      <sheetName val="TH nuoc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atgt"/>
      <sheetName val="cong"/>
      <sheetName val="vua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Sheet2"/>
      <sheetName val="Sheet3"/>
      <sheetName val="XL4Test5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khai"/>
      <sheetName val="muavao"/>
      <sheetName val="banra"/>
      <sheetName val="BCSDHDNam"/>
      <sheetName val="SDHDThang"/>
      <sheetName val="00000080"/>
      <sheetName val="DTCT-tuyen chinh"/>
      <sheetName val="m doc"/>
      <sheetName val="Vat tu"/>
      <sheetName val="truc tiep"/>
      <sheetName val="THmp03"/>
      <sheetName val="K²_x0000__x0000_OK"/>
      <sheetName val="QUY TIEN MAT"/>
      <sheetName val="Tongcongchixdnha"/>
      <sheetName val="QUY XAY DUNG NHA HANG"/>
      <sheetName val="Bke(10"/>
      <sheetName val="tra-vat-lieu"/>
      <sheetName val="giathanh1"/>
      <sheetName val="coctuatrenda"/>
      <sheetName val="dt-tkkttc1-1"/>
      <sheetName val="ngn"/>
      <sheetName val="tl/khovt"/>
      <sheetName val="Chi tieu ngoak bang - OK"/>
      <sheetName val="CtietQK"/>
      <sheetName val="Thong ke thigt bi"/>
      <sheetName val="K²??OK"/>
      <sheetName val="Dinh muc CP KTCB kêac"/>
      <sheetName val="410-goc"/>
      <sheetName val="420-goc"/>
      <sheetName val="430-goc"/>
      <sheetName val="44-goc"/>
      <sheetName val="45-goc"/>
      <sheetName val="410"/>
      <sheetName val="420"/>
      <sheetName val="430"/>
      <sheetName val="440"/>
      <sheetName val="450"/>
      <sheetName val="~         "/>
      <sheetName val="RECAP"/>
      <sheetName val="Cho giao"/>
      <sheetName val="Ban"/>
      <sheetName val="Cadencier 410"/>
      <sheetName val="Cadencier 420"/>
      <sheetName val="Stock"/>
      <sheetName val="Car"/>
      <sheetName val="soban"/>
      <sheetName val="220"/>
      <sheetName val="230"/>
      <sheetName val="250"/>
      <sheetName val="240"/>
      <sheetName val="choban"/>
      <sheetName val="Luong T1- 03"/>
      <sheetName val="Luong T2- 03"/>
      <sheetName val="Luong T3- 03"/>
      <sheetName val="K²"/>
      <sheetName val="tl_khovt"/>
      <sheetName val="K²__OK"/>
      <sheetName val="MTO REV.0"/>
      <sheetName val="CC.huyen"/>
      <sheetName val="NC"/>
      <sheetName val="Bao_cao"/>
      <sheetName val="TG_TSCD_-_OK"/>
      <sheetName val="LC_tien_te"/>
      <sheetName val="QT_TNDN"/>
      <sheetName val="Trang_bia"/>
      <sheetName val="CD_tai_khoan"/>
      <sheetName val="CDKT_-_OK"/>
      <sheetName val="Chi_tieu_ngoai_bang_-_OK"/>
      <sheetName val="GTGT_duoc_KT,_hoan_lai,_mien0k_"/>
      <sheetName val="Bang_ke_chi_phi"/>
      <sheetName val="Phai_thu_-_OK"/>
      <sheetName val="Phai_tra_-_OK"/>
      <sheetName val="Tam_ung"/>
      <sheetName val="XNT_-_OK"/>
      <sheetName val="Thu_noi_bo"/>
      <sheetName val="Phai_tra_noi_bo"/>
      <sheetName val="Tinh_hinh_thu_nhap_CBCNV_-_OK"/>
      <sheetName val="Bang_khoi_luong"/>
      <sheetName val="Bang_phan_tich"/>
      <sheetName val="TH_vat_tu"/>
      <sheetName val="TH_kinh_phi"/>
      <sheetName val="TH_May_TC"/>
      <sheetName val="TH_nhan_cong"/>
      <sheetName val="Thong_ke_thiet_bi"/>
      <sheetName val="Dinh_muc_CP_KTCB_khac"/>
      <sheetName val="TOONG HOP"/>
      <sheetName val="ten ncc"/>
      <sheetName val="cho g iao"/>
      <sheetName val="0204"/>
      <sheetName val="ton "/>
      <sheetName val="0000000000"/>
      <sheetName val="Sheet26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K²_x0000__x0000_€OK"/>
      <sheetName val="K²??€OK"/>
    </sheetNames>
    <sheetDataSet>
      <sheetData sheetId="0" refreshError="1">
        <row r="64">
          <cell r="Q64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luong-NII"/>
      <sheetName val="luong-NIII"/>
      <sheetName val="may"/>
      <sheetName val="nen"/>
      <sheetName val="mat"/>
      <sheetName val="atgt"/>
      <sheetName val="cong"/>
      <sheetName val="vua"/>
      <sheetName val="gVL"/>
      <sheetName val="dtctiet-ccat-dhoc-05"/>
      <sheetName val="gtxl-ccat-dhoc-05"/>
      <sheetName val="dtctiet-cocXM-dhoc-05"/>
      <sheetName val="gtxl-cocXM-dhoc-05"/>
      <sheetName val="dtctiet-btham-dhoc-05"/>
      <sheetName val="gtxl-btham-dhoc-05"/>
      <sheetName val="dtctiet-ccat-BT-05"/>
      <sheetName val="gtxl-ccat-BT-05"/>
      <sheetName val="dtctiet-cocXM-BT-05"/>
      <sheetName val="gtxl-cocXM-BT-05"/>
      <sheetName val="dtctiet-btham-BT-05"/>
      <sheetName val="gtxl-btham-BT-05"/>
      <sheetName val="gpmb"/>
      <sheetName val="dtctiet-ccat-dhoc-04"/>
      <sheetName val="gtxl-ccat-dhoc-04"/>
      <sheetName val="dtctiet-cocXM-dhoc-04"/>
      <sheetName val="gtxl-cocXM-dhoc-04"/>
      <sheetName val="dtctiet-ccat-BT-04"/>
      <sheetName val="gtxl-ccat-BT-04"/>
      <sheetName val="dtctiet-cocXM-BT-04"/>
      <sheetName val="gtxl-cocXM-BT-04"/>
      <sheetName val="Sheet1"/>
      <sheetName val="dtctiet-PA1-1360m-05"/>
      <sheetName val="gtxl-PA1(coc cat)-1360m-05"/>
      <sheetName val="dtctiet-PA2-1360m-05"/>
      <sheetName val="gtxl-PA2(cocXM)-1360m-05"/>
      <sheetName val="gpmb-1360m"/>
      <sheetName val="dtctiet-PA1-1360m-04"/>
      <sheetName val="gtxl-PA1(coc cat)-1360m-04"/>
      <sheetName val="dtctiet-PA2-1360m-04"/>
      <sheetName val="gtxl-duong-PA2(cocXM)-1360m-04"/>
      <sheetName val="Sheet3"/>
      <sheetName val="dtctiet"/>
      <sheetName val="gtxl-duong-PA2(thaydat)"/>
      <sheetName val="dap"/>
      <sheetName val="dtoan"/>
      <sheetName val="dtoan (2)"/>
      <sheetName val="0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N60">
            <v>49611.100000000006</v>
          </cell>
        </row>
        <row r="61">
          <cell r="N61">
            <v>22388.300000000003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hapsolieuBCD"/>
      <sheetName val="NhapsolieuLCTT"/>
      <sheetName val="BCDKT"/>
      <sheetName val="KQKD"/>
      <sheetName val="LCTT"/>
    </sheetNames>
    <sheetDataSet>
      <sheetData sheetId="0"/>
      <sheetData sheetId="1"/>
      <sheetData sheetId="2"/>
      <sheetData sheetId="3">
        <row r="7">
          <cell r="D7" t="str">
            <v>3 THÁNG 2015</v>
          </cell>
          <cell r="E7" t="str">
            <v>3 THÁNG 2014</v>
          </cell>
        </row>
      </sheetData>
      <sheetData sheetId="4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XL4Poppy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8.1999999999999993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 xml:space="preserve"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C tong hop TSCD Q2"/>
      <sheetName val="BC nguon TSCD HH Q2"/>
      <sheetName val="BC nhom TSCD HH Q2"/>
      <sheetName val="BC nguon TSCD TTC Q2"/>
      <sheetName val="BC nhom TSCD TTC Q2"/>
      <sheetName val="BC nguon TSCD VH Q2"/>
      <sheetName val="BC nhom TSCD VH Q2"/>
      <sheetName val="Thuyet minh 1"/>
      <sheetName val=" Thuyet minh 2"/>
      <sheetName val="Thuyet minh 3"/>
      <sheetName val="BC trich KH Q2"/>
      <sheetName val="CTTG TSCD Q2"/>
      <sheetName val="BC Kiem ke"/>
      <sheetName val="Bia so BC nam"/>
      <sheetName val="TG von KD Q4 (2)"/>
      <sheetName val="TG von KD Q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Shareholders' Equity"/>
      <sheetName val="Cash Flow Statement"/>
      <sheetName val="Cash Flow Worksheet"/>
    </sheetNames>
    <sheetDataSet>
      <sheetData sheetId="0"/>
      <sheetData sheetId="1" refreshError="1">
        <row r="33">
          <cell r="B33">
            <v>0</v>
          </cell>
          <cell r="C33">
            <v>0</v>
          </cell>
        </row>
      </sheetData>
      <sheetData sheetId="2" refreshError="1">
        <row r="14">
          <cell r="H14">
            <v>0</v>
          </cell>
        </row>
        <row r="19">
          <cell r="H19">
            <v>0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247700000</v>
          </cell>
          <cell r="H4">
            <v>0</v>
          </cell>
          <cell r="I4">
            <v>247700000</v>
          </cell>
          <cell r="J4">
            <v>0</v>
          </cell>
          <cell r="K4">
            <v>247700000</v>
          </cell>
          <cell r="M4">
            <v>441866</v>
          </cell>
        </row>
        <row r="5">
          <cell r="F5">
            <v>247700000</v>
          </cell>
          <cell r="H5">
            <v>0</v>
          </cell>
          <cell r="I5">
            <v>247700000</v>
          </cell>
          <cell r="J5">
            <v>0</v>
          </cell>
          <cell r="K5">
            <v>247700000</v>
          </cell>
          <cell r="M5">
            <v>441866</v>
          </cell>
        </row>
        <row r="6">
          <cell r="F6">
            <v>1000000</v>
          </cell>
          <cell r="H6">
            <v>0</v>
          </cell>
          <cell r="I6">
            <v>1000000</v>
          </cell>
          <cell r="J6">
            <v>0</v>
          </cell>
          <cell r="K6">
            <v>1000000</v>
          </cell>
          <cell r="M6">
            <v>0</v>
          </cell>
        </row>
        <row r="7">
          <cell r="F7">
            <v>1000000</v>
          </cell>
          <cell r="H7">
            <v>0</v>
          </cell>
          <cell r="I7">
            <v>1000000</v>
          </cell>
          <cell r="J7">
            <v>0</v>
          </cell>
          <cell r="K7">
            <v>1000000</v>
          </cell>
          <cell r="M7">
            <v>0</v>
          </cell>
        </row>
        <row r="8">
          <cell r="F8">
            <v>5000000</v>
          </cell>
          <cell r="H8">
            <v>0</v>
          </cell>
          <cell r="I8">
            <v>5000000</v>
          </cell>
          <cell r="J8">
            <v>0</v>
          </cell>
          <cell r="K8">
            <v>5000000</v>
          </cell>
          <cell r="M8">
            <v>96041952</v>
          </cell>
        </row>
        <row r="9">
          <cell r="F9">
            <v>5000000</v>
          </cell>
          <cell r="H9">
            <v>0</v>
          </cell>
          <cell r="I9">
            <v>5000000</v>
          </cell>
          <cell r="J9">
            <v>0</v>
          </cell>
          <cell r="K9">
            <v>5000000</v>
          </cell>
          <cell r="M9">
            <v>96041952</v>
          </cell>
        </row>
        <row r="10">
          <cell r="F10">
            <v>13400000</v>
          </cell>
          <cell r="H10">
            <v>0</v>
          </cell>
          <cell r="I10">
            <v>13400000</v>
          </cell>
          <cell r="J10">
            <v>0</v>
          </cell>
          <cell r="K10">
            <v>13400000</v>
          </cell>
          <cell r="M10">
            <v>11039480</v>
          </cell>
        </row>
        <row r="11">
          <cell r="F11">
            <v>13400000</v>
          </cell>
          <cell r="H11">
            <v>0</v>
          </cell>
          <cell r="I11">
            <v>13400000</v>
          </cell>
          <cell r="J11">
            <v>0</v>
          </cell>
          <cell r="K11">
            <v>13400000</v>
          </cell>
          <cell r="M11">
            <v>11039480</v>
          </cell>
        </row>
        <row r="12">
          <cell r="F12">
            <v>73480085</v>
          </cell>
          <cell r="H12">
            <v>0</v>
          </cell>
          <cell r="I12">
            <v>73480085</v>
          </cell>
          <cell r="J12">
            <v>0</v>
          </cell>
          <cell r="K12">
            <v>73480085</v>
          </cell>
          <cell r="M12">
            <v>81970555</v>
          </cell>
        </row>
        <row r="13">
          <cell r="F13">
            <v>73480085</v>
          </cell>
          <cell r="H13">
            <v>0</v>
          </cell>
          <cell r="I13">
            <v>73480085</v>
          </cell>
          <cell r="J13">
            <v>0</v>
          </cell>
          <cell r="K13">
            <v>73480085</v>
          </cell>
          <cell r="M13">
            <v>81970555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F16">
            <v>46500000</v>
          </cell>
          <cell r="H16">
            <v>0</v>
          </cell>
          <cell r="I16">
            <v>46500000</v>
          </cell>
          <cell r="J16">
            <v>0</v>
          </cell>
          <cell r="K16">
            <v>46500000</v>
          </cell>
          <cell r="M16">
            <v>1800000</v>
          </cell>
        </row>
        <row r="17">
          <cell r="F17">
            <v>46500000</v>
          </cell>
          <cell r="H17">
            <v>0</v>
          </cell>
          <cell r="I17">
            <v>46500000</v>
          </cell>
          <cell r="J17">
            <v>0</v>
          </cell>
          <cell r="K17">
            <v>46500000</v>
          </cell>
          <cell r="M17">
            <v>1800000</v>
          </cell>
        </row>
        <row r="18">
          <cell r="F18">
            <v>500000</v>
          </cell>
          <cell r="H18">
            <v>0</v>
          </cell>
          <cell r="I18">
            <v>500000</v>
          </cell>
          <cell r="J18">
            <v>0</v>
          </cell>
          <cell r="K18">
            <v>500000</v>
          </cell>
          <cell r="M18">
            <v>0</v>
          </cell>
        </row>
        <row r="19">
          <cell r="F19">
            <v>500000</v>
          </cell>
          <cell r="H19">
            <v>0</v>
          </cell>
          <cell r="I19">
            <v>500000</v>
          </cell>
          <cell r="J19">
            <v>0</v>
          </cell>
          <cell r="K19">
            <v>500000</v>
          </cell>
          <cell r="M19">
            <v>0</v>
          </cell>
        </row>
        <row r="20">
          <cell r="F20">
            <v>47340000</v>
          </cell>
          <cell r="H20">
            <v>0</v>
          </cell>
          <cell r="I20">
            <v>47340000</v>
          </cell>
          <cell r="J20">
            <v>0</v>
          </cell>
          <cell r="K20">
            <v>47340000</v>
          </cell>
          <cell r="M20">
            <v>7500000</v>
          </cell>
        </row>
        <row r="21">
          <cell r="F21">
            <v>47340000</v>
          </cell>
          <cell r="H21">
            <v>0</v>
          </cell>
          <cell r="I21">
            <v>47340000</v>
          </cell>
          <cell r="J21">
            <v>0</v>
          </cell>
          <cell r="K21">
            <v>47340000</v>
          </cell>
          <cell r="M21">
            <v>7500000</v>
          </cell>
        </row>
        <row r="22">
          <cell r="F22">
            <v>434920085</v>
          </cell>
          <cell r="H22">
            <v>0</v>
          </cell>
          <cell r="I22">
            <v>434920085</v>
          </cell>
          <cell r="J22">
            <v>0</v>
          </cell>
          <cell r="K22">
            <v>434920085</v>
          </cell>
          <cell r="M22">
            <v>198793853</v>
          </cell>
        </row>
        <row r="24"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6000000</v>
          </cell>
        </row>
        <row r="25"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6000000</v>
          </cell>
        </row>
        <row r="26"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F30">
            <v>4767550</v>
          </cell>
          <cell r="H30">
            <v>0</v>
          </cell>
          <cell r="I30">
            <v>4767550</v>
          </cell>
          <cell r="J30">
            <v>0</v>
          </cell>
          <cell r="K30">
            <v>4767550</v>
          </cell>
          <cell r="M30">
            <v>3860600</v>
          </cell>
        </row>
        <row r="31">
          <cell r="F31">
            <v>4767550</v>
          </cell>
          <cell r="H31">
            <v>0</v>
          </cell>
          <cell r="I31">
            <v>4767550</v>
          </cell>
          <cell r="J31">
            <v>0</v>
          </cell>
          <cell r="K31">
            <v>4767550</v>
          </cell>
          <cell r="M31">
            <v>3860600</v>
          </cell>
        </row>
        <row r="32"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</row>
        <row r="36"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4450000</v>
          </cell>
        </row>
        <row r="37">
          <cell r="F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4450000</v>
          </cell>
        </row>
        <row r="38"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4668094931</v>
          </cell>
          <cell r="H40">
            <v>0</v>
          </cell>
          <cell r="I40">
            <v>4668094931</v>
          </cell>
          <cell r="J40">
            <v>0</v>
          </cell>
          <cell r="K40">
            <v>4668094931</v>
          </cell>
          <cell r="M40">
            <v>4285714285</v>
          </cell>
        </row>
        <row r="41">
          <cell r="F41">
            <v>4668094931</v>
          </cell>
          <cell r="H41">
            <v>0</v>
          </cell>
          <cell r="I41">
            <v>4668094931</v>
          </cell>
          <cell r="J41">
            <v>0</v>
          </cell>
          <cell r="K41">
            <v>4668094931</v>
          </cell>
          <cell r="M41">
            <v>4285714285</v>
          </cell>
        </row>
        <row r="42">
          <cell r="F42">
            <v>4672862481</v>
          </cell>
          <cell r="H42">
            <v>0</v>
          </cell>
          <cell r="I42">
            <v>4672862481</v>
          </cell>
          <cell r="J42">
            <v>0</v>
          </cell>
          <cell r="K42">
            <v>4672862481</v>
          </cell>
          <cell r="M42">
            <v>4300024885</v>
          </cell>
        </row>
        <row r="44"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</row>
        <row r="51"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</row>
        <row r="52"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</row>
        <row r="53"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</row>
        <row r="54">
          <cell r="F54">
            <v>2338155</v>
          </cell>
          <cell r="H54">
            <v>0</v>
          </cell>
          <cell r="I54">
            <v>2338155</v>
          </cell>
          <cell r="J54">
            <v>0</v>
          </cell>
          <cell r="K54">
            <v>2338155</v>
          </cell>
          <cell r="M54">
            <v>0</v>
          </cell>
        </row>
        <row r="55">
          <cell r="F55">
            <v>2338155</v>
          </cell>
          <cell r="H55">
            <v>0</v>
          </cell>
          <cell r="I55">
            <v>2338155</v>
          </cell>
          <cell r="J55">
            <v>0</v>
          </cell>
          <cell r="K55">
            <v>2338155</v>
          </cell>
          <cell r="M55">
            <v>0</v>
          </cell>
        </row>
        <row r="56"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</row>
        <row r="57"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</row>
        <row r="58"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</row>
        <row r="60"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</row>
        <row r="61"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F62">
            <v>2338155</v>
          </cell>
          <cell r="H62">
            <v>0</v>
          </cell>
          <cell r="I62">
            <v>2338155</v>
          </cell>
          <cell r="J62">
            <v>0</v>
          </cell>
          <cell r="K62">
            <v>2338155</v>
          </cell>
          <cell r="M62">
            <v>0</v>
          </cell>
        </row>
        <row r="63">
          <cell r="F63">
            <v>5110120721</v>
          </cell>
          <cell r="H63">
            <v>0</v>
          </cell>
          <cell r="I63">
            <v>5110120721</v>
          </cell>
          <cell r="J63">
            <v>0</v>
          </cell>
          <cell r="K63">
            <v>5110120721</v>
          </cell>
          <cell r="M63">
            <v>4498818738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247700000</v>
          </cell>
          <cell r="G3">
            <v>0</v>
          </cell>
          <cell r="H3">
            <v>247700000</v>
          </cell>
          <cell r="I3">
            <v>0</v>
          </cell>
          <cell r="J3">
            <v>247700000</v>
          </cell>
          <cell r="K3">
            <v>441866</v>
          </cell>
        </row>
        <row r="4">
          <cell r="F4">
            <v>247700000</v>
          </cell>
          <cell r="G4">
            <v>0</v>
          </cell>
          <cell r="H4">
            <v>247700000</v>
          </cell>
          <cell r="I4">
            <v>0</v>
          </cell>
          <cell r="J4">
            <v>247700000</v>
          </cell>
          <cell r="K4">
            <v>441866</v>
          </cell>
        </row>
        <row r="5">
          <cell r="F5">
            <v>1000000</v>
          </cell>
          <cell r="G5">
            <v>0</v>
          </cell>
          <cell r="H5">
            <v>1000000</v>
          </cell>
          <cell r="I5">
            <v>0</v>
          </cell>
          <cell r="J5">
            <v>1000000</v>
          </cell>
          <cell r="K5">
            <v>0</v>
          </cell>
        </row>
        <row r="6">
          <cell r="F6">
            <v>1000000</v>
          </cell>
          <cell r="G6">
            <v>0</v>
          </cell>
          <cell r="H6">
            <v>1000000</v>
          </cell>
          <cell r="I6">
            <v>0</v>
          </cell>
          <cell r="J6">
            <v>1000000</v>
          </cell>
          <cell r="K6">
            <v>0</v>
          </cell>
        </row>
        <row r="7">
          <cell r="F7">
            <v>5000000</v>
          </cell>
          <cell r="G7">
            <v>0</v>
          </cell>
          <cell r="H7">
            <v>5000000</v>
          </cell>
          <cell r="I7">
            <v>0</v>
          </cell>
          <cell r="J7">
            <v>5000000</v>
          </cell>
          <cell r="K7">
            <v>96041952</v>
          </cell>
        </row>
        <row r="8">
          <cell r="F8">
            <v>5000000</v>
          </cell>
          <cell r="G8">
            <v>0</v>
          </cell>
          <cell r="H8">
            <v>5000000</v>
          </cell>
          <cell r="I8">
            <v>0</v>
          </cell>
          <cell r="J8">
            <v>5000000</v>
          </cell>
          <cell r="K8">
            <v>96041952</v>
          </cell>
        </row>
        <row r="9">
          <cell r="F9">
            <v>13400000</v>
          </cell>
          <cell r="G9">
            <v>0</v>
          </cell>
          <cell r="H9">
            <v>13400000</v>
          </cell>
          <cell r="I9">
            <v>0</v>
          </cell>
          <cell r="J9">
            <v>13400000</v>
          </cell>
          <cell r="K9">
            <v>11039480</v>
          </cell>
        </row>
        <row r="10">
          <cell r="F10">
            <v>13400000</v>
          </cell>
          <cell r="G10">
            <v>0</v>
          </cell>
          <cell r="H10">
            <v>13400000</v>
          </cell>
          <cell r="I10">
            <v>0</v>
          </cell>
          <cell r="J10">
            <v>13400000</v>
          </cell>
          <cell r="K10">
            <v>11039480</v>
          </cell>
        </row>
        <row r="11">
          <cell r="F11">
            <v>73480085</v>
          </cell>
          <cell r="G11">
            <v>0</v>
          </cell>
          <cell r="H11">
            <v>73480085</v>
          </cell>
          <cell r="I11">
            <v>0</v>
          </cell>
          <cell r="J11">
            <v>73480085</v>
          </cell>
          <cell r="K11">
            <v>81970555</v>
          </cell>
        </row>
        <row r="12">
          <cell r="F12">
            <v>73480085</v>
          </cell>
          <cell r="G12">
            <v>0</v>
          </cell>
          <cell r="H12">
            <v>73480085</v>
          </cell>
          <cell r="I12">
            <v>0</v>
          </cell>
          <cell r="J12">
            <v>73480085</v>
          </cell>
          <cell r="K12">
            <v>81970555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46500000</v>
          </cell>
          <cell r="G15">
            <v>0</v>
          </cell>
          <cell r="H15">
            <v>46500000</v>
          </cell>
          <cell r="I15">
            <v>0</v>
          </cell>
          <cell r="J15">
            <v>46500000</v>
          </cell>
          <cell r="K15">
            <v>1800000</v>
          </cell>
        </row>
        <row r="16">
          <cell r="F16">
            <v>46500000</v>
          </cell>
          <cell r="G16">
            <v>0</v>
          </cell>
          <cell r="H16">
            <v>46500000</v>
          </cell>
          <cell r="I16">
            <v>0</v>
          </cell>
          <cell r="J16">
            <v>46500000</v>
          </cell>
          <cell r="K16">
            <v>1800000</v>
          </cell>
        </row>
        <row r="17">
          <cell r="F17">
            <v>500000</v>
          </cell>
          <cell r="G17">
            <v>0</v>
          </cell>
          <cell r="H17">
            <v>500000</v>
          </cell>
          <cell r="I17">
            <v>0</v>
          </cell>
          <cell r="J17">
            <v>500000</v>
          </cell>
          <cell r="K17">
            <v>0</v>
          </cell>
        </row>
        <row r="18">
          <cell r="F18">
            <v>500000</v>
          </cell>
          <cell r="G18">
            <v>0</v>
          </cell>
          <cell r="H18">
            <v>500000</v>
          </cell>
          <cell r="I18">
            <v>0</v>
          </cell>
          <cell r="J18">
            <v>500000</v>
          </cell>
          <cell r="K18">
            <v>0</v>
          </cell>
        </row>
        <row r="19">
          <cell r="F19">
            <v>47340000</v>
          </cell>
          <cell r="G19">
            <v>0</v>
          </cell>
          <cell r="H19">
            <v>47340000</v>
          </cell>
          <cell r="I19">
            <v>0</v>
          </cell>
          <cell r="J19">
            <v>47340000</v>
          </cell>
          <cell r="K19">
            <v>7500000</v>
          </cell>
        </row>
        <row r="20">
          <cell r="F20">
            <v>47340000</v>
          </cell>
          <cell r="G20">
            <v>0</v>
          </cell>
          <cell r="H20">
            <v>47340000</v>
          </cell>
          <cell r="I20">
            <v>0</v>
          </cell>
          <cell r="J20">
            <v>47340000</v>
          </cell>
          <cell r="K20">
            <v>7500000</v>
          </cell>
        </row>
        <row r="21">
          <cell r="F21">
            <v>434920085</v>
          </cell>
          <cell r="G21">
            <v>0</v>
          </cell>
          <cell r="H21">
            <v>434920085</v>
          </cell>
          <cell r="I21">
            <v>0</v>
          </cell>
          <cell r="J21">
            <v>434920085</v>
          </cell>
          <cell r="K21">
            <v>198793853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6000000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6000000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4767550</v>
          </cell>
          <cell r="G29">
            <v>0</v>
          </cell>
          <cell r="H29">
            <v>4767550</v>
          </cell>
          <cell r="I29">
            <v>0</v>
          </cell>
          <cell r="J29">
            <v>4767550</v>
          </cell>
          <cell r="K29">
            <v>3860600</v>
          </cell>
        </row>
        <row r="30">
          <cell r="F30">
            <v>4767550</v>
          </cell>
          <cell r="G30">
            <v>0</v>
          </cell>
          <cell r="H30">
            <v>4767550</v>
          </cell>
          <cell r="I30">
            <v>0</v>
          </cell>
          <cell r="J30">
            <v>4767550</v>
          </cell>
          <cell r="K30">
            <v>3860600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4450000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4450000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4668094931</v>
          </cell>
          <cell r="G39">
            <v>0</v>
          </cell>
          <cell r="H39">
            <v>4668094931</v>
          </cell>
          <cell r="I39">
            <v>0</v>
          </cell>
          <cell r="J39">
            <v>4668094931</v>
          </cell>
          <cell r="K39">
            <v>4285714285</v>
          </cell>
        </row>
        <row r="40">
          <cell r="F40">
            <v>4668094931</v>
          </cell>
          <cell r="G40">
            <v>0</v>
          </cell>
          <cell r="H40">
            <v>4668094931</v>
          </cell>
          <cell r="I40">
            <v>0</v>
          </cell>
          <cell r="J40">
            <v>4668094931</v>
          </cell>
          <cell r="K40">
            <v>4285714285</v>
          </cell>
        </row>
        <row r="41">
          <cell r="F41">
            <v>4672862481</v>
          </cell>
          <cell r="G41">
            <v>0</v>
          </cell>
          <cell r="H41">
            <v>4672862481</v>
          </cell>
          <cell r="I41">
            <v>0</v>
          </cell>
          <cell r="J41">
            <v>4672862481</v>
          </cell>
          <cell r="K41">
            <v>4300024885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2338155</v>
          </cell>
          <cell r="G53">
            <v>0</v>
          </cell>
          <cell r="H53">
            <v>2338155</v>
          </cell>
          <cell r="I53">
            <v>0</v>
          </cell>
          <cell r="J53">
            <v>2338155</v>
          </cell>
          <cell r="K53">
            <v>0</v>
          </cell>
        </row>
        <row r="54">
          <cell r="F54">
            <v>2338155</v>
          </cell>
          <cell r="G54">
            <v>0</v>
          </cell>
          <cell r="H54">
            <v>2338155</v>
          </cell>
          <cell r="I54">
            <v>0</v>
          </cell>
          <cell r="J54">
            <v>2338155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2338155</v>
          </cell>
          <cell r="G61">
            <v>0</v>
          </cell>
          <cell r="H61">
            <v>2338155</v>
          </cell>
          <cell r="I61">
            <v>0</v>
          </cell>
          <cell r="J61">
            <v>2338155</v>
          </cell>
          <cell r="K61">
            <v>0</v>
          </cell>
        </row>
        <row r="62">
          <cell r="F62">
            <v>5110120721</v>
          </cell>
          <cell r="G62">
            <v>0</v>
          </cell>
          <cell r="H62">
            <v>5110120721</v>
          </cell>
          <cell r="I62">
            <v>0</v>
          </cell>
          <cell r="J62">
            <v>5110120721</v>
          </cell>
          <cell r="K62">
            <v>4498818738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uong56"/>
      <sheetName val="Hqkt561"/>
      <sheetName val="BTH1"/>
      <sheetName val="Hqkt562"/>
      <sheetName val="BTH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D19">
            <v>10500</v>
          </cell>
          <cell r="E19">
            <v>9450</v>
          </cell>
          <cell r="F19">
            <v>9975</v>
          </cell>
          <cell r="G19">
            <v>11025</v>
          </cell>
          <cell r="H19">
            <v>11550.000000000002</v>
          </cell>
        </row>
        <row r="20">
          <cell r="D20">
            <v>10650</v>
          </cell>
          <cell r="E20">
            <v>9600</v>
          </cell>
          <cell r="F20">
            <v>10125</v>
          </cell>
          <cell r="G20">
            <v>11175</v>
          </cell>
          <cell r="H20">
            <v>11700.000000000002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7350</v>
          </cell>
          <cell r="E22">
            <v>6300</v>
          </cell>
          <cell r="F22">
            <v>6825</v>
          </cell>
          <cell r="G22">
            <v>7875</v>
          </cell>
          <cell r="H22">
            <v>8400.0000000000018</v>
          </cell>
        </row>
        <row r="23">
          <cell r="D23">
            <v>3150</v>
          </cell>
          <cell r="E23">
            <v>3150</v>
          </cell>
          <cell r="F23">
            <v>3150</v>
          </cell>
          <cell r="G23">
            <v>3150</v>
          </cell>
          <cell r="H23">
            <v>3150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zoomScale="115" workbookViewId="0">
      <selection activeCell="E140" sqref="E140"/>
    </sheetView>
  </sheetViews>
  <sheetFormatPr defaultRowHeight="15.75"/>
  <cols>
    <col min="1" max="1" width="4.25" style="126" customWidth="1"/>
    <col min="2" max="2" width="34.875" style="126" customWidth="1"/>
    <col min="3" max="3" width="7.375" style="126" customWidth="1"/>
    <col min="4" max="4" width="10.75" style="126" customWidth="1"/>
    <col min="5" max="5" width="16.25" style="193" customWidth="1"/>
    <col min="6" max="6" width="15.625" style="193" customWidth="1"/>
    <col min="7" max="7" width="12.375" style="126" customWidth="1"/>
    <col min="8" max="16384" width="9" style="126"/>
  </cols>
  <sheetData>
    <row r="1" spans="1:6" ht="15" customHeight="1">
      <c r="A1" s="123" t="s">
        <v>394</v>
      </c>
      <c r="B1" s="124"/>
      <c r="C1" s="125"/>
      <c r="D1" s="125"/>
      <c r="E1" s="1" t="s">
        <v>395</v>
      </c>
      <c r="F1" s="1"/>
    </row>
    <row r="2" spans="1:6" ht="16.5" customHeight="1">
      <c r="A2" s="127" t="s">
        <v>351</v>
      </c>
      <c r="B2" s="127"/>
      <c r="C2" s="128"/>
      <c r="D2" s="2" t="s">
        <v>396</v>
      </c>
      <c r="E2" s="2"/>
      <c r="F2" s="2"/>
    </row>
    <row r="3" spans="1:6" ht="15" customHeight="1">
      <c r="A3" s="129"/>
      <c r="B3" s="130"/>
      <c r="C3" s="128"/>
      <c r="D3" s="2" t="s">
        <v>397</v>
      </c>
      <c r="E3" s="2"/>
      <c r="F3" s="2"/>
    </row>
    <row r="4" spans="1:6" ht="16.5" customHeight="1">
      <c r="A4" s="129"/>
      <c r="B4" s="130"/>
      <c r="C4" s="128"/>
      <c r="D4" s="128"/>
      <c r="E4" s="131"/>
      <c r="F4" s="132"/>
    </row>
    <row r="5" spans="1:6" s="133" customFormat="1" ht="23.25" customHeight="1">
      <c r="A5" s="352" t="s">
        <v>398</v>
      </c>
      <c r="B5" s="352"/>
      <c r="C5" s="352"/>
      <c r="D5" s="352"/>
      <c r="E5" s="352"/>
      <c r="F5" s="352"/>
    </row>
    <row r="6" spans="1:6" ht="16.5" customHeight="1">
      <c r="A6" s="353" t="s">
        <v>399</v>
      </c>
      <c r="B6" s="354"/>
      <c r="C6" s="354"/>
      <c r="D6" s="354"/>
      <c r="E6" s="354"/>
      <c r="F6" s="354"/>
    </row>
    <row r="7" spans="1:6" ht="18.75" customHeight="1">
      <c r="A7" s="134"/>
      <c r="B7" s="135"/>
      <c r="C7" s="135"/>
      <c r="D7" s="135"/>
      <c r="E7" s="136"/>
      <c r="F7" s="137" t="s">
        <v>400</v>
      </c>
    </row>
    <row r="8" spans="1:6" ht="21.75" customHeight="1">
      <c r="A8" s="138" t="s">
        <v>401</v>
      </c>
      <c r="B8" s="138" t="s">
        <v>355</v>
      </c>
      <c r="C8" s="139" t="s">
        <v>356</v>
      </c>
      <c r="D8" s="138" t="s">
        <v>402</v>
      </c>
      <c r="E8" s="140" t="s">
        <v>403</v>
      </c>
      <c r="F8" s="140" t="s">
        <v>404</v>
      </c>
    </row>
    <row r="9" spans="1:6" ht="12.75" customHeight="1">
      <c r="A9" s="139">
        <v>1</v>
      </c>
      <c r="B9" s="139">
        <v>2</v>
      </c>
      <c r="C9" s="139">
        <v>3</v>
      </c>
      <c r="D9" s="139">
        <v>4</v>
      </c>
      <c r="E9" s="139">
        <v>5</v>
      </c>
      <c r="F9" s="139">
        <v>6</v>
      </c>
    </row>
    <row r="10" spans="1:6" ht="18" customHeight="1">
      <c r="A10" s="141" t="s">
        <v>118</v>
      </c>
      <c r="B10" s="142" t="s">
        <v>405</v>
      </c>
      <c r="C10" s="143">
        <v>100</v>
      </c>
      <c r="D10" s="144"/>
      <c r="E10" s="145">
        <v>424445484871</v>
      </c>
      <c r="F10" s="145">
        <v>404177816429</v>
      </c>
    </row>
    <row r="11" spans="1:6" ht="14.25" customHeight="1">
      <c r="A11" s="146" t="s">
        <v>406</v>
      </c>
      <c r="B11" s="147" t="s">
        <v>407</v>
      </c>
      <c r="C11" s="148">
        <v>110</v>
      </c>
      <c r="D11" s="149"/>
      <c r="E11" s="150">
        <v>12652957659</v>
      </c>
      <c r="F11" s="150">
        <v>1471943909</v>
      </c>
    </row>
    <row r="12" spans="1:6" ht="14.25" customHeight="1">
      <c r="A12" s="146">
        <v>1</v>
      </c>
      <c r="B12" s="147" t="s">
        <v>408</v>
      </c>
      <c r="C12" s="151">
        <v>111</v>
      </c>
      <c r="D12" s="146" t="s">
        <v>409</v>
      </c>
      <c r="E12" s="152">
        <v>12652957659</v>
      </c>
      <c r="F12" s="152">
        <v>1471943909</v>
      </c>
    </row>
    <row r="13" spans="1:6" ht="14.25" customHeight="1">
      <c r="A13" s="146">
        <v>2</v>
      </c>
      <c r="B13" s="147" t="s">
        <v>410</v>
      </c>
      <c r="C13" s="151">
        <v>112</v>
      </c>
      <c r="D13" s="146"/>
      <c r="E13" s="152"/>
      <c r="F13" s="152"/>
    </row>
    <row r="14" spans="1:6" ht="14.25" customHeight="1">
      <c r="A14" s="144" t="s">
        <v>411</v>
      </c>
      <c r="B14" s="153" t="s">
        <v>412</v>
      </c>
      <c r="C14" s="148">
        <v>120</v>
      </c>
      <c r="D14" s="149"/>
      <c r="E14" s="150">
        <v>0</v>
      </c>
      <c r="F14" s="150">
        <v>0</v>
      </c>
    </row>
    <row r="15" spans="1:6" ht="14.25" hidden="1" customHeight="1">
      <c r="A15" s="144">
        <v>1</v>
      </c>
      <c r="B15" s="153" t="s">
        <v>413</v>
      </c>
      <c r="C15" s="151">
        <v>121</v>
      </c>
      <c r="D15" s="146"/>
      <c r="E15" s="152"/>
      <c r="F15" s="152"/>
    </row>
    <row r="16" spans="1:6" ht="14.25" hidden="1" customHeight="1">
      <c r="A16" s="144">
        <v>2</v>
      </c>
      <c r="B16" s="153" t="s">
        <v>414</v>
      </c>
      <c r="C16" s="151">
        <v>122</v>
      </c>
      <c r="D16" s="146"/>
      <c r="E16" s="152"/>
      <c r="F16" s="152"/>
    </row>
    <row r="17" spans="1:23" ht="14.25" hidden="1" customHeight="1">
      <c r="A17" s="144">
        <v>3</v>
      </c>
      <c r="B17" s="153" t="s">
        <v>415</v>
      </c>
      <c r="C17" s="151">
        <v>123</v>
      </c>
      <c r="D17" s="146"/>
      <c r="E17" s="152"/>
      <c r="F17" s="152"/>
    </row>
    <row r="18" spans="1:23" ht="14.25" customHeight="1">
      <c r="A18" s="144" t="s">
        <v>416</v>
      </c>
      <c r="B18" s="153" t="s">
        <v>417</v>
      </c>
      <c r="C18" s="148">
        <v>130</v>
      </c>
      <c r="D18" s="149"/>
      <c r="E18" s="150">
        <v>215646160454</v>
      </c>
      <c r="F18" s="150">
        <v>177818887103</v>
      </c>
    </row>
    <row r="19" spans="1:23" ht="14.25" customHeight="1">
      <c r="A19" s="146">
        <v>1</v>
      </c>
      <c r="B19" s="147" t="s">
        <v>418</v>
      </c>
      <c r="C19" s="151">
        <v>131</v>
      </c>
      <c r="D19" s="146" t="s">
        <v>419</v>
      </c>
      <c r="E19" s="152">
        <v>222682733628</v>
      </c>
      <c r="F19" s="152">
        <v>157887269552</v>
      </c>
    </row>
    <row r="20" spans="1:23" ht="14.25" customHeight="1">
      <c r="A20" s="146">
        <v>2</v>
      </c>
      <c r="B20" s="147" t="s">
        <v>420</v>
      </c>
      <c r="C20" s="151">
        <v>132</v>
      </c>
      <c r="D20" s="146"/>
      <c r="E20" s="152">
        <v>591265296</v>
      </c>
      <c r="F20" s="152">
        <v>21542339402</v>
      </c>
    </row>
    <row r="21" spans="1:23" ht="14.25" customHeight="1">
      <c r="A21" s="146">
        <v>3</v>
      </c>
      <c r="B21" s="147" t="s">
        <v>421</v>
      </c>
      <c r="C21" s="151">
        <v>133</v>
      </c>
      <c r="D21" s="146"/>
      <c r="E21" s="152"/>
      <c r="F21" s="152">
        <v>13441161039</v>
      </c>
    </row>
    <row r="22" spans="1:23" ht="14.25" customHeight="1">
      <c r="A22" s="146">
        <v>4</v>
      </c>
      <c r="B22" s="147" t="s">
        <v>422</v>
      </c>
      <c r="C22" s="151">
        <v>134</v>
      </c>
      <c r="D22" s="146"/>
      <c r="E22" s="152">
        <v>0</v>
      </c>
      <c r="F22" s="152">
        <v>0</v>
      </c>
    </row>
    <row r="23" spans="1:23" ht="14.25" customHeight="1">
      <c r="A23" s="146">
        <v>5</v>
      </c>
      <c r="B23" s="147" t="s">
        <v>423</v>
      </c>
      <c r="C23" s="151">
        <v>135</v>
      </c>
      <c r="D23" s="154"/>
      <c r="E23" s="152">
        <v>0</v>
      </c>
      <c r="F23" s="152">
        <v>0</v>
      </c>
    </row>
    <row r="24" spans="1:23" ht="14.25" customHeight="1">
      <c r="A24" s="146">
        <v>6</v>
      </c>
      <c r="B24" s="147" t="s">
        <v>424</v>
      </c>
      <c r="C24" s="151">
        <v>136</v>
      </c>
      <c r="D24" s="146" t="s">
        <v>425</v>
      </c>
      <c r="E24" s="152">
        <v>1935214636</v>
      </c>
      <c r="F24" s="152">
        <v>8759143055</v>
      </c>
    </row>
    <row r="25" spans="1:23" ht="14.25" customHeight="1">
      <c r="A25" s="146">
        <v>7</v>
      </c>
      <c r="B25" s="147" t="s">
        <v>426</v>
      </c>
      <c r="C25" s="151">
        <v>137</v>
      </c>
      <c r="D25" s="154"/>
      <c r="E25" s="152">
        <v>-9563053106</v>
      </c>
      <c r="F25" s="152">
        <v>-23811025945</v>
      </c>
    </row>
    <row r="26" spans="1:23" ht="14.25" customHeight="1">
      <c r="A26" s="146">
        <v>8</v>
      </c>
      <c r="B26" s="147" t="s">
        <v>427</v>
      </c>
      <c r="C26" s="151">
        <v>139</v>
      </c>
      <c r="D26" s="146" t="s">
        <v>428</v>
      </c>
      <c r="E26" s="152">
        <v>0</v>
      </c>
      <c r="F26" s="152">
        <v>0</v>
      </c>
    </row>
    <row r="27" spans="1:23" ht="14.25" customHeight="1">
      <c r="A27" s="144" t="s">
        <v>429</v>
      </c>
      <c r="B27" s="153" t="s">
        <v>430</v>
      </c>
      <c r="C27" s="148">
        <v>140</v>
      </c>
      <c r="D27" s="149"/>
      <c r="E27" s="150">
        <v>178573033009</v>
      </c>
      <c r="F27" s="150">
        <v>143991758462</v>
      </c>
    </row>
    <row r="28" spans="1:23" ht="14.25" customHeight="1">
      <c r="A28" s="146">
        <v>1</v>
      </c>
      <c r="B28" s="147" t="s">
        <v>430</v>
      </c>
      <c r="C28" s="151">
        <v>141</v>
      </c>
      <c r="D28" s="146" t="s">
        <v>431</v>
      </c>
      <c r="E28" s="152">
        <v>178573033009</v>
      </c>
      <c r="F28" s="152">
        <v>143991758462</v>
      </c>
    </row>
    <row r="29" spans="1:23" ht="14.25" customHeight="1">
      <c r="A29" s="146">
        <v>2</v>
      </c>
      <c r="B29" s="147" t="s">
        <v>432</v>
      </c>
      <c r="C29" s="151">
        <v>149</v>
      </c>
      <c r="D29" s="154"/>
      <c r="E29" s="152">
        <v>0</v>
      </c>
      <c r="F29" s="152"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1:23" ht="14.25" customHeight="1">
      <c r="A30" s="144" t="s">
        <v>433</v>
      </c>
      <c r="B30" s="153" t="s">
        <v>434</v>
      </c>
      <c r="C30" s="148">
        <v>150</v>
      </c>
      <c r="D30" s="149"/>
      <c r="E30" s="145">
        <v>17573333749</v>
      </c>
      <c r="F30" s="145">
        <v>80895226955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</row>
    <row r="31" spans="1:23" ht="14.25" customHeight="1">
      <c r="A31" s="146">
        <v>1</v>
      </c>
      <c r="B31" s="147" t="s">
        <v>435</v>
      </c>
      <c r="C31" s="151">
        <v>151</v>
      </c>
      <c r="D31" s="146" t="s">
        <v>436</v>
      </c>
      <c r="E31" s="152">
        <v>17573333749</v>
      </c>
      <c r="F31" s="156">
        <v>67074610712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</row>
    <row r="32" spans="1:23" ht="14.25" customHeight="1">
      <c r="A32" s="146">
        <v>2</v>
      </c>
      <c r="B32" s="157" t="s">
        <v>437</v>
      </c>
      <c r="C32" s="158">
        <v>152</v>
      </c>
      <c r="D32" s="159"/>
      <c r="E32" s="152">
        <v>0</v>
      </c>
      <c r="F32" s="152">
        <v>13104279120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1:23" ht="14.25" customHeight="1">
      <c r="A33" s="146">
        <v>3</v>
      </c>
      <c r="B33" s="147" t="s">
        <v>438</v>
      </c>
      <c r="C33" s="151">
        <v>153</v>
      </c>
      <c r="D33" s="146" t="s">
        <v>439</v>
      </c>
      <c r="E33" s="152">
        <v>0</v>
      </c>
      <c r="F33" s="152">
        <v>716337123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</row>
    <row r="34" spans="1:23" ht="14.25" customHeight="1">
      <c r="A34" s="146">
        <v>4</v>
      </c>
      <c r="B34" s="147" t="s">
        <v>440</v>
      </c>
      <c r="C34" s="151">
        <v>154</v>
      </c>
      <c r="D34" s="154"/>
      <c r="E34" s="152">
        <v>0</v>
      </c>
      <c r="F34" s="152"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</row>
    <row r="35" spans="1:23" ht="14.25" customHeight="1">
      <c r="A35" s="146">
        <v>5</v>
      </c>
      <c r="B35" s="147" t="s">
        <v>434</v>
      </c>
      <c r="C35" s="151">
        <v>155</v>
      </c>
      <c r="D35" s="146" t="s">
        <v>441</v>
      </c>
      <c r="E35" s="152">
        <v>0</v>
      </c>
      <c r="F35" s="152"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</row>
    <row r="36" spans="1:23" ht="14.25" customHeight="1">
      <c r="A36" s="141" t="s">
        <v>442</v>
      </c>
      <c r="B36" s="142" t="s">
        <v>443</v>
      </c>
      <c r="C36" s="143">
        <v>200</v>
      </c>
      <c r="D36" s="149"/>
      <c r="E36" s="145">
        <v>967665525615</v>
      </c>
      <c r="F36" s="145">
        <v>859021300015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</row>
    <row r="37" spans="1:23" ht="14.25" customHeight="1">
      <c r="A37" s="144" t="s">
        <v>406</v>
      </c>
      <c r="B37" s="153" t="s">
        <v>444</v>
      </c>
      <c r="C37" s="148">
        <v>210</v>
      </c>
      <c r="D37" s="149"/>
      <c r="E37" s="150">
        <v>26693771000</v>
      </c>
      <c r="F37" s="150">
        <v>24077253000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</row>
    <row r="38" spans="1:23" ht="14.25" hidden="1" customHeight="1">
      <c r="A38" s="146">
        <v>1</v>
      </c>
      <c r="B38" s="147" t="s">
        <v>445</v>
      </c>
      <c r="C38" s="151">
        <v>211</v>
      </c>
      <c r="D38" s="149"/>
      <c r="E38" s="150">
        <v>0</v>
      </c>
      <c r="F38" s="150"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</row>
    <row r="39" spans="1:23" ht="14.25" hidden="1" customHeight="1">
      <c r="A39" s="146">
        <v>2</v>
      </c>
      <c r="B39" s="147" t="s">
        <v>446</v>
      </c>
      <c r="C39" s="151">
        <v>212</v>
      </c>
      <c r="D39" s="149"/>
      <c r="E39" s="150">
        <v>0</v>
      </c>
      <c r="F39" s="150"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</row>
    <row r="40" spans="1:23" ht="14.25" hidden="1" customHeight="1">
      <c r="A40" s="146">
        <v>3</v>
      </c>
      <c r="B40" s="147" t="s">
        <v>447</v>
      </c>
      <c r="C40" s="151">
        <v>213</v>
      </c>
      <c r="D40" s="149"/>
      <c r="E40" s="150">
        <v>0</v>
      </c>
      <c r="F40" s="150">
        <v>0</v>
      </c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</row>
    <row r="41" spans="1:23" ht="14.25" hidden="1" customHeight="1">
      <c r="A41" s="146">
        <v>4</v>
      </c>
      <c r="B41" s="147" t="s">
        <v>448</v>
      </c>
      <c r="C41" s="151">
        <v>214</v>
      </c>
      <c r="D41" s="154"/>
      <c r="E41" s="150">
        <v>0</v>
      </c>
      <c r="F41" s="150"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</row>
    <row r="42" spans="1:23" ht="14.25" hidden="1" customHeight="1">
      <c r="A42" s="146">
        <v>5</v>
      </c>
      <c r="B42" s="147" t="s">
        <v>449</v>
      </c>
      <c r="C42" s="151">
        <v>215</v>
      </c>
      <c r="D42" s="154"/>
      <c r="E42" s="150">
        <v>0</v>
      </c>
      <c r="F42" s="150">
        <v>0</v>
      </c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</row>
    <row r="43" spans="1:23" ht="14.25" customHeight="1">
      <c r="A43" s="146">
        <v>6</v>
      </c>
      <c r="B43" s="147" t="s">
        <v>450</v>
      </c>
      <c r="C43" s="151">
        <v>216</v>
      </c>
      <c r="D43" s="146" t="s">
        <v>451</v>
      </c>
      <c r="E43" s="152">
        <v>26693771000</v>
      </c>
      <c r="F43" s="152">
        <v>24077253000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</row>
    <row r="44" spans="1:23" ht="14.25" customHeight="1">
      <c r="A44" s="146">
        <v>7</v>
      </c>
      <c r="B44" s="147" t="s">
        <v>452</v>
      </c>
      <c r="C44" s="151">
        <v>219</v>
      </c>
      <c r="D44" s="149"/>
      <c r="E44" s="152"/>
      <c r="F44" s="152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</row>
    <row r="45" spans="1:23" ht="14.25" customHeight="1">
      <c r="A45" s="144" t="s">
        <v>411</v>
      </c>
      <c r="B45" s="153" t="s">
        <v>453</v>
      </c>
      <c r="C45" s="148">
        <v>220</v>
      </c>
      <c r="D45" s="149"/>
      <c r="E45" s="150">
        <v>761934211978</v>
      </c>
      <c r="F45" s="150">
        <v>700828947046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</row>
    <row r="46" spans="1:23" ht="14.25" customHeight="1">
      <c r="A46" s="144">
        <v>1</v>
      </c>
      <c r="B46" s="153" t="s">
        <v>454</v>
      </c>
      <c r="C46" s="151">
        <v>221</v>
      </c>
      <c r="D46" s="146" t="s">
        <v>455</v>
      </c>
      <c r="E46" s="145">
        <v>748139079768</v>
      </c>
      <c r="F46" s="145">
        <v>681912318975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</row>
    <row r="47" spans="1:23" ht="14.25" customHeight="1">
      <c r="A47" s="146"/>
      <c r="B47" s="147" t="s">
        <v>456</v>
      </c>
      <c r="C47" s="151">
        <v>222</v>
      </c>
      <c r="D47" s="154"/>
      <c r="E47" s="152">
        <v>3056856785512</v>
      </c>
      <c r="F47" s="152">
        <v>2891512871111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</row>
    <row r="48" spans="1:23" ht="14.25" customHeight="1">
      <c r="A48" s="146"/>
      <c r="B48" s="147" t="s">
        <v>457</v>
      </c>
      <c r="C48" s="151">
        <v>223</v>
      </c>
      <c r="D48" s="154"/>
      <c r="E48" s="156">
        <v>-2308717705744</v>
      </c>
      <c r="F48" s="156">
        <v>-2209600552136</v>
      </c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</row>
    <row r="49" spans="1:23" ht="14.25" customHeight="1">
      <c r="A49" s="144">
        <v>2</v>
      </c>
      <c r="B49" s="153" t="s">
        <v>458</v>
      </c>
      <c r="C49" s="151">
        <v>224</v>
      </c>
      <c r="D49" s="146" t="s">
        <v>459</v>
      </c>
      <c r="E49" s="145">
        <v>13749297892</v>
      </c>
      <c r="F49" s="145">
        <v>18824959429</v>
      </c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</row>
    <row r="50" spans="1:23" ht="14.25" customHeight="1">
      <c r="A50" s="146"/>
      <c r="B50" s="147" t="s">
        <v>456</v>
      </c>
      <c r="C50" s="151">
        <v>225</v>
      </c>
      <c r="D50" s="154"/>
      <c r="E50" s="152">
        <v>29944181818</v>
      </c>
      <c r="F50" s="152">
        <v>66638320000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1:23" ht="14.25" customHeight="1">
      <c r="A51" s="146"/>
      <c r="B51" s="147" t="s">
        <v>457</v>
      </c>
      <c r="C51" s="151">
        <v>226</v>
      </c>
      <c r="D51" s="154"/>
      <c r="E51" s="156">
        <v>-16194883926</v>
      </c>
      <c r="F51" s="152">
        <v>-47813360571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</row>
    <row r="52" spans="1:23" ht="14.25" customHeight="1">
      <c r="A52" s="144">
        <v>3</v>
      </c>
      <c r="B52" s="153" t="s">
        <v>460</v>
      </c>
      <c r="C52" s="151">
        <v>227</v>
      </c>
      <c r="D52" s="146" t="s">
        <v>461</v>
      </c>
      <c r="E52" s="145">
        <v>45834318</v>
      </c>
      <c r="F52" s="145">
        <v>91668642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</row>
    <row r="53" spans="1:23" ht="14.25" customHeight="1">
      <c r="A53" s="146"/>
      <c r="B53" s="147" t="s">
        <v>456</v>
      </c>
      <c r="C53" s="151">
        <v>228</v>
      </c>
      <c r="D53" s="154"/>
      <c r="E53" s="152">
        <v>826933200</v>
      </c>
      <c r="F53" s="152">
        <v>826933200</v>
      </c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</row>
    <row r="54" spans="1:23" ht="14.25" customHeight="1">
      <c r="A54" s="146"/>
      <c r="B54" s="147" t="s">
        <v>457</v>
      </c>
      <c r="C54" s="151">
        <v>229</v>
      </c>
      <c r="D54" s="154"/>
      <c r="E54" s="156">
        <v>-781098882</v>
      </c>
      <c r="F54" s="152">
        <v>-735264558</v>
      </c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</row>
    <row r="55" spans="1:23" ht="14.25" customHeight="1">
      <c r="A55" s="144" t="s">
        <v>416</v>
      </c>
      <c r="B55" s="153" t="s">
        <v>462</v>
      </c>
      <c r="C55" s="143">
        <v>230</v>
      </c>
      <c r="D55" s="154"/>
      <c r="E55" s="152">
        <v>0</v>
      </c>
      <c r="F55" s="152"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</row>
    <row r="56" spans="1:23" ht="14.25" hidden="1" customHeight="1">
      <c r="A56" s="144"/>
      <c r="B56" s="153" t="s">
        <v>463</v>
      </c>
      <c r="C56" s="151">
        <v>231</v>
      </c>
      <c r="D56" s="154"/>
      <c r="E56" s="152">
        <v>0</v>
      </c>
      <c r="F56" s="152">
        <v>0</v>
      </c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</row>
    <row r="57" spans="1:23" ht="14.25" hidden="1" customHeight="1">
      <c r="A57" s="144"/>
      <c r="B57" s="153" t="s">
        <v>464</v>
      </c>
      <c r="C57" s="151">
        <v>232</v>
      </c>
      <c r="D57" s="154"/>
      <c r="E57" s="152">
        <v>0</v>
      </c>
      <c r="F57" s="152">
        <v>0</v>
      </c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</row>
    <row r="58" spans="1:23" s="161" customFormat="1" ht="14.25" customHeight="1">
      <c r="A58" s="144" t="s">
        <v>429</v>
      </c>
      <c r="B58" s="153" t="s">
        <v>465</v>
      </c>
      <c r="C58" s="148">
        <v>240</v>
      </c>
      <c r="D58" s="149"/>
      <c r="E58" s="150">
        <v>4164691410</v>
      </c>
      <c r="F58" s="150">
        <v>8752146834</v>
      </c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</row>
    <row r="59" spans="1:23" ht="14.25" customHeight="1">
      <c r="A59" s="146">
        <v>1</v>
      </c>
      <c r="B59" s="147" t="s">
        <v>466</v>
      </c>
      <c r="C59" s="151">
        <v>241</v>
      </c>
      <c r="D59" s="154"/>
      <c r="E59" s="152">
        <v>0</v>
      </c>
      <c r="F59" s="152">
        <v>0</v>
      </c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</row>
    <row r="60" spans="1:23" ht="14.25" customHeight="1">
      <c r="A60" s="146">
        <v>2</v>
      </c>
      <c r="B60" s="147" t="s">
        <v>467</v>
      </c>
      <c r="C60" s="151">
        <v>242</v>
      </c>
      <c r="D60" s="146" t="s">
        <v>468</v>
      </c>
      <c r="E60" s="152">
        <v>4164691410</v>
      </c>
      <c r="F60" s="152">
        <v>8752146834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</row>
    <row r="61" spans="1:23" s="161" customFormat="1" ht="14.25" customHeight="1">
      <c r="A61" s="146" t="s">
        <v>433</v>
      </c>
      <c r="B61" s="147" t="s">
        <v>469</v>
      </c>
      <c r="C61" s="148">
        <v>250</v>
      </c>
      <c r="D61" s="149"/>
      <c r="E61" s="150">
        <v>43598000000</v>
      </c>
      <c r="F61" s="150">
        <v>43598000000</v>
      </c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</row>
    <row r="62" spans="1:23" ht="14.25" hidden="1" customHeight="1">
      <c r="A62" s="146">
        <v>1</v>
      </c>
      <c r="B62" s="147" t="s">
        <v>470</v>
      </c>
      <c r="C62" s="151">
        <v>251</v>
      </c>
      <c r="D62" s="154"/>
      <c r="E62" s="152">
        <v>0</v>
      </c>
      <c r="F62" s="152">
        <v>0</v>
      </c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</row>
    <row r="63" spans="1:23" ht="14.25" hidden="1" customHeight="1">
      <c r="A63" s="146">
        <v>2</v>
      </c>
      <c r="B63" s="147" t="s">
        <v>471</v>
      </c>
      <c r="C63" s="151">
        <v>252</v>
      </c>
      <c r="D63" s="154"/>
      <c r="E63" s="152">
        <v>0</v>
      </c>
      <c r="F63" s="152"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</row>
    <row r="64" spans="1:23" ht="14.25" customHeight="1">
      <c r="A64" s="146">
        <v>3</v>
      </c>
      <c r="B64" s="147" t="s">
        <v>472</v>
      </c>
      <c r="C64" s="151">
        <v>253</v>
      </c>
      <c r="D64" s="154"/>
      <c r="E64" s="152">
        <v>43598000000</v>
      </c>
      <c r="F64" s="152">
        <v>43598000000</v>
      </c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</row>
    <row r="65" spans="1:23" ht="14.25" hidden="1" customHeight="1">
      <c r="A65" s="146">
        <v>4</v>
      </c>
      <c r="B65" s="147" t="s">
        <v>473</v>
      </c>
      <c r="C65" s="151">
        <v>254</v>
      </c>
      <c r="D65" s="154"/>
      <c r="E65" s="152">
        <v>0</v>
      </c>
      <c r="F65" s="152">
        <v>0</v>
      </c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</row>
    <row r="66" spans="1:23" ht="14.25" hidden="1" customHeight="1">
      <c r="A66" s="146">
        <v>5</v>
      </c>
      <c r="B66" s="147" t="s">
        <v>415</v>
      </c>
      <c r="C66" s="151">
        <v>255</v>
      </c>
      <c r="D66" s="154"/>
      <c r="E66" s="152">
        <v>0</v>
      </c>
      <c r="F66" s="152"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</row>
    <row r="67" spans="1:23" ht="14.25" customHeight="1">
      <c r="A67" s="144" t="s">
        <v>474</v>
      </c>
      <c r="B67" s="153" t="s">
        <v>475</v>
      </c>
      <c r="C67" s="148">
        <v>260</v>
      </c>
      <c r="D67" s="149"/>
      <c r="E67" s="145">
        <v>131274851227</v>
      </c>
      <c r="F67" s="145">
        <v>81764953135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</row>
    <row r="68" spans="1:23" ht="14.25" customHeight="1">
      <c r="A68" s="146">
        <v>1</v>
      </c>
      <c r="B68" s="147" t="s">
        <v>476</v>
      </c>
      <c r="C68" s="151">
        <v>261</v>
      </c>
      <c r="D68" s="146" t="s">
        <v>477</v>
      </c>
      <c r="E68" s="152">
        <v>131274851227</v>
      </c>
      <c r="F68" s="152">
        <v>81764953135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</row>
    <row r="69" spans="1:23" ht="14.25" customHeight="1">
      <c r="A69" s="146">
        <v>2</v>
      </c>
      <c r="B69" s="147" t="s">
        <v>478</v>
      </c>
      <c r="C69" s="151">
        <v>262</v>
      </c>
      <c r="D69" s="154"/>
      <c r="E69" s="150">
        <v>0</v>
      </c>
      <c r="F69" s="150"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</row>
    <row r="70" spans="1:23" ht="14.25" customHeight="1">
      <c r="A70" s="146">
        <v>3</v>
      </c>
      <c r="B70" s="147" t="s">
        <v>479</v>
      </c>
      <c r="C70" s="151">
        <v>263</v>
      </c>
      <c r="D70" s="154"/>
      <c r="E70" s="150">
        <v>0</v>
      </c>
      <c r="F70" s="150">
        <v>0</v>
      </c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</row>
    <row r="71" spans="1:23" ht="14.25" customHeight="1">
      <c r="A71" s="162">
        <v>4</v>
      </c>
      <c r="B71" s="163" t="s">
        <v>475</v>
      </c>
      <c r="C71" s="164">
        <v>268</v>
      </c>
      <c r="D71" s="162" t="s">
        <v>441</v>
      </c>
      <c r="E71" s="165"/>
      <c r="F71" s="16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</row>
    <row r="72" spans="1:23" ht="17.25" customHeight="1">
      <c r="A72" s="166"/>
      <c r="B72" s="167" t="s">
        <v>480</v>
      </c>
      <c r="C72" s="167">
        <v>270</v>
      </c>
      <c r="D72" s="166"/>
      <c r="E72" s="168">
        <v>1392111010486</v>
      </c>
      <c r="F72" s="168">
        <v>1263199116444</v>
      </c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</row>
    <row r="73" spans="1:23" ht="14.25" customHeight="1">
      <c r="A73" s="169"/>
      <c r="B73" s="170"/>
      <c r="C73" s="171"/>
      <c r="D73" s="169"/>
      <c r="E73" s="172"/>
      <c r="F73" s="172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</row>
    <row r="74" spans="1:23" ht="24" customHeight="1">
      <c r="A74" s="173" t="s">
        <v>481</v>
      </c>
      <c r="B74" s="174"/>
      <c r="C74" s="174"/>
      <c r="D74" s="174"/>
      <c r="E74" s="175"/>
      <c r="F74" s="17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</row>
    <row r="75" spans="1:23" ht="18" customHeight="1">
      <c r="A75" s="350" t="s">
        <v>399</v>
      </c>
      <c r="B75" s="350"/>
      <c r="C75" s="350"/>
      <c r="D75" s="350"/>
      <c r="E75" s="350"/>
      <c r="F75" s="350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</row>
    <row r="76" spans="1:23" ht="9" customHeight="1">
      <c r="A76" s="176"/>
      <c r="B76" s="135"/>
      <c r="C76" s="135"/>
      <c r="D76" s="135"/>
      <c r="E76" s="137"/>
      <c r="F76" s="137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</row>
    <row r="77" spans="1:23" ht="21.75" customHeight="1">
      <c r="A77" s="138" t="s">
        <v>401</v>
      </c>
      <c r="B77" s="138" t="s">
        <v>355</v>
      </c>
      <c r="C77" s="139" t="s">
        <v>356</v>
      </c>
      <c r="D77" s="138" t="s">
        <v>402</v>
      </c>
      <c r="E77" s="140" t="s">
        <v>403</v>
      </c>
      <c r="F77" s="140" t="s">
        <v>404</v>
      </c>
    </row>
    <row r="78" spans="1:23" ht="12.75" customHeight="1">
      <c r="A78" s="139">
        <v>1</v>
      </c>
      <c r="B78" s="139">
        <v>2</v>
      </c>
      <c r="C78" s="139">
        <v>3</v>
      </c>
      <c r="D78" s="139">
        <v>4</v>
      </c>
      <c r="E78" s="177">
        <v>5</v>
      </c>
      <c r="F78" s="177">
        <v>6</v>
      </c>
    </row>
    <row r="79" spans="1:23" ht="18" customHeight="1">
      <c r="A79" s="144" t="s">
        <v>482</v>
      </c>
      <c r="B79" s="142" t="s">
        <v>483</v>
      </c>
      <c r="C79" s="143">
        <v>300</v>
      </c>
      <c r="D79" s="144"/>
      <c r="E79" s="145">
        <v>1062491554319.2</v>
      </c>
      <c r="F79" s="145">
        <v>939309431517.19995</v>
      </c>
      <c r="G79" s="178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</row>
    <row r="80" spans="1:23" ht="18" customHeight="1">
      <c r="A80" s="144" t="s">
        <v>406</v>
      </c>
      <c r="B80" s="153" t="s">
        <v>484</v>
      </c>
      <c r="C80" s="148">
        <v>310</v>
      </c>
      <c r="D80" s="149"/>
      <c r="E80" s="150">
        <v>780298867254.19995</v>
      </c>
      <c r="F80" s="150">
        <v>614937041999.19995</v>
      </c>
      <c r="G80" s="178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</row>
    <row r="81" spans="1:23" ht="18" customHeight="1">
      <c r="A81" s="146">
        <v>1</v>
      </c>
      <c r="B81" s="147" t="s">
        <v>485</v>
      </c>
      <c r="C81" s="151">
        <v>311</v>
      </c>
      <c r="D81" s="146" t="s">
        <v>486</v>
      </c>
      <c r="E81" s="152">
        <v>103626759541</v>
      </c>
      <c r="F81" s="152">
        <v>343524140021</v>
      </c>
      <c r="G81" s="178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</row>
    <row r="82" spans="1:23" ht="18" customHeight="1">
      <c r="A82" s="146">
        <v>2</v>
      </c>
      <c r="B82" s="147" t="s">
        <v>487</v>
      </c>
      <c r="C82" s="151">
        <v>312</v>
      </c>
      <c r="D82" s="154"/>
      <c r="E82" s="179">
        <v>0</v>
      </c>
      <c r="F82" s="152">
        <v>32362366913</v>
      </c>
      <c r="G82" s="178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</row>
    <row r="83" spans="1:23" ht="18" customHeight="1">
      <c r="A83" s="146">
        <v>3</v>
      </c>
      <c r="B83" s="147" t="s">
        <v>488</v>
      </c>
      <c r="C83" s="151">
        <v>313</v>
      </c>
      <c r="D83" s="146" t="s">
        <v>439</v>
      </c>
      <c r="E83" s="152">
        <v>38315561052</v>
      </c>
      <c r="F83" s="152">
        <v>75960403690</v>
      </c>
      <c r="G83" s="178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</row>
    <row r="84" spans="1:23" ht="18" customHeight="1">
      <c r="A84" s="146">
        <v>4</v>
      </c>
      <c r="B84" s="147" t="s">
        <v>489</v>
      </c>
      <c r="C84" s="151">
        <v>314</v>
      </c>
      <c r="D84" s="146"/>
      <c r="E84" s="152">
        <v>89229769429</v>
      </c>
      <c r="F84" s="152">
        <v>85032421537</v>
      </c>
      <c r="G84" s="178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</row>
    <row r="85" spans="1:23" ht="18" customHeight="1">
      <c r="A85" s="146">
        <v>5</v>
      </c>
      <c r="B85" s="180" t="s">
        <v>490</v>
      </c>
      <c r="C85" s="151">
        <v>315</v>
      </c>
      <c r="D85" s="146" t="s">
        <v>491</v>
      </c>
      <c r="E85" s="152">
        <v>414031873773</v>
      </c>
      <c r="F85" s="152">
        <v>0</v>
      </c>
      <c r="G85" s="178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</row>
    <row r="86" spans="1:23" ht="18" customHeight="1">
      <c r="A86" s="146">
        <v>6</v>
      </c>
      <c r="B86" s="147" t="s">
        <v>492</v>
      </c>
      <c r="C86" s="151">
        <v>316</v>
      </c>
      <c r="D86" s="154"/>
      <c r="E86" s="152">
        <v>27712317872</v>
      </c>
      <c r="F86" s="152"/>
      <c r="G86" s="178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</row>
    <row r="87" spans="1:23" ht="18" hidden="1" customHeight="1">
      <c r="A87" s="146">
        <v>7</v>
      </c>
      <c r="B87" s="147" t="s">
        <v>493</v>
      </c>
      <c r="C87" s="151">
        <v>317</v>
      </c>
      <c r="D87" s="154"/>
      <c r="E87" s="152">
        <v>0</v>
      </c>
      <c r="F87" s="152">
        <v>0</v>
      </c>
      <c r="G87" s="181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</row>
    <row r="88" spans="1:23" ht="18" hidden="1" customHeight="1">
      <c r="A88" s="146">
        <v>8</v>
      </c>
      <c r="B88" s="147" t="s">
        <v>494</v>
      </c>
      <c r="C88" s="151">
        <v>318</v>
      </c>
      <c r="D88" s="154"/>
      <c r="E88" s="152">
        <v>0</v>
      </c>
      <c r="F88" s="152">
        <v>0</v>
      </c>
      <c r="G88" s="181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</row>
    <row r="89" spans="1:23" ht="18" customHeight="1">
      <c r="A89" s="146">
        <v>9</v>
      </c>
      <c r="B89" s="147" t="s">
        <v>495</v>
      </c>
      <c r="C89" s="151">
        <v>319</v>
      </c>
      <c r="D89" s="146" t="s">
        <v>496</v>
      </c>
      <c r="E89" s="152">
        <v>15954654239</v>
      </c>
      <c r="F89" s="152">
        <v>25967775465</v>
      </c>
      <c r="G89" s="181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</row>
    <row r="90" spans="1:23" ht="18" customHeight="1">
      <c r="A90" s="146">
        <v>10</v>
      </c>
      <c r="B90" s="147" t="s">
        <v>497</v>
      </c>
      <c r="C90" s="151">
        <v>320</v>
      </c>
      <c r="D90" s="146" t="s">
        <v>498</v>
      </c>
      <c r="E90" s="152">
        <v>70075239000</v>
      </c>
      <c r="F90" s="152">
        <v>9769539015</v>
      </c>
      <c r="G90" s="181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</row>
    <row r="91" spans="1:23" ht="16.5" customHeight="1">
      <c r="A91" s="146">
        <v>11</v>
      </c>
      <c r="B91" s="147" t="s">
        <v>499</v>
      </c>
      <c r="C91" s="151">
        <v>321</v>
      </c>
      <c r="D91" s="146"/>
      <c r="E91" s="152">
        <v>0</v>
      </c>
      <c r="F91" s="152">
        <v>0</v>
      </c>
      <c r="G91" s="181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</row>
    <row r="92" spans="1:23" ht="18" customHeight="1">
      <c r="A92" s="146">
        <v>12</v>
      </c>
      <c r="B92" s="147" t="s">
        <v>500</v>
      </c>
      <c r="C92" s="151">
        <v>322</v>
      </c>
      <c r="D92" s="149"/>
      <c r="E92" s="152">
        <v>21352692348.200001</v>
      </c>
      <c r="F92" s="152">
        <v>42320395358.199997</v>
      </c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</row>
    <row r="93" spans="1:23" ht="18" hidden="1" customHeight="1">
      <c r="A93" s="146">
        <v>13</v>
      </c>
      <c r="B93" s="147" t="s">
        <v>501</v>
      </c>
      <c r="C93" s="151">
        <v>323</v>
      </c>
      <c r="D93" s="149"/>
      <c r="E93" s="150">
        <v>0</v>
      </c>
      <c r="F93" s="152">
        <v>0</v>
      </c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</row>
    <row r="94" spans="1:23" ht="18" hidden="1" customHeight="1">
      <c r="A94" s="146">
        <v>14</v>
      </c>
      <c r="B94" s="147" t="s">
        <v>502</v>
      </c>
      <c r="C94" s="151">
        <v>324</v>
      </c>
      <c r="D94" s="149"/>
      <c r="E94" s="152">
        <v>0</v>
      </c>
      <c r="F94" s="152">
        <v>0</v>
      </c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</row>
    <row r="95" spans="1:23" ht="18" customHeight="1">
      <c r="A95" s="144" t="s">
        <v>411</v>
      </c>
      <c r="B95" s="153" t="s">
        <v>503</v>
      </c>
      <c r="C95" s="148">
        <v>330</v>
      </c>
      <c r="D95" s="149"/>
      <c r="E95" s="150">
        <v>282192687065</v>
      </c>
      <c r="F95" s="150">
        <v>324372389518</v>
      </c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</row>
    <row r="96" spans="1:23" ht="18" hidden="1" customHeight="1">
      <c r="A96" s="146">
        <v>1</v>
      </c>
      <c r="B96" s="147" t="s">
        <v>504</v>
      </c>
      <c r="C96" s="151">
        <v>331</v>
      </c>
      <c r="D96" s="146"/>
      <c r="E96" s="152">
        <v>0</v>
      </c>
      <c r="F96" s="152"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</row>
    <row r="97" spans="1:23" ht="18" hidden="1" customHeight="1">
      <c r="A97" s="146">
        <v>2</v>
      </c>
      <c r="B97" s="147" t="s">
        <v>505</v>
      </c>
      <c r="C97" s="151">
        <v>332</v>
      </c>
      <c r="D97" s="146"/>
      <c r="E97" s="152">
        <v>0</v>
      </c>
      <c r="F97" s="152">
        <v>0</v>
      </c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</row>
    <row r="98" spans="1:23" ht="18" hidden="1" customHeight="1">
      <c r="A98" s="146">
        <v>3</v>
      </c>
      <c r="B98" s="147" t="s">
        <v>506</v>
      </c>
      <c r="C98" s="151">
        <v>333</v>
      </c>
      <c r="D98" s="146"/>
      <c r="E98" s="152">
        <v>0</v>
      </c>
      <c r="F98" s="152">
        <v>0</v>
      </c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</row>
    <row r="99" spans="1:23" ht="18" hidden="1" customHeight="1">
      <c r="A99" s="146">
        <v>4</v>
      </c>
      <c r="B99" s="147" t="s">
        <v>507</v>
      </c>
      <c r="C99" s="151">
        <v>334</v>
      </c>
      <c r="D99" s="146"/>
      <c r="E99" s="152">
        <v>0</v>
      </c>
      <c r="F99" s="152">
        <v>0</v>
      </c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</row>
    <row r="100" spans="1:23" ht="18" hidden="1" customHeight="1">
      <c r="A100" s="146">
        <v>5</v>
      </c>
      <c r="B100" s="147" t="s">
        <v>508</v>
      </c>
      <c r="C100" s="151">
        <v>335</v>
      </c>
      <c r="D100" s="146"/>
      <c r="E100" s="152">
        <v>0</v>
      </c>
      <c r="F100" s="152">
        <v>0</v>
      </c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</row>
    <row r="101" spans="1:23" ht="18" hidden="1" customHeight="1">
      <c r="A101" s="146">
        <v>6</v>
      </c>
      <c r="B101" s="147" t="s">
        <v>509</v>
      </c>
      <c r="C101" s="151">
        <v>336</v>
      </c>
      <c r="D101" s="146"/>
      <c r="E101" s="152">
        <v>0</v>
      </c>
      <c r="F101" s="152">
        <v>0</v>
      </c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</row>
    <row r="102" spans="1:23" ht="18" customHeight="1">
      <c r="A102" s="146">
        <v>7</v>
      </c>
      <c r="B102" s="147" t="s">
        <v>510</v>
      </c>
      <c r="C102" s="151">
        <v>337</v>
      </c>
      <c r="D102" s="146"/>
      <c r="E102" s="152">
        <v>0</v>
      </c>
      <c r="F102" s="152">
        <v>0</v>
      </c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</row>
    <row r="103" spans="1:23" ht="18" customHeight="1">
      <c r="A103" s="146">
        <v>8</v>
      </c>
      <c r="B103" s="147" t="s">
        <v>511</v>
      </c>
      <c r="C103" s="151">
        <v>338</v>
      </c>
      <c r="D103" s="146" t="s">
        <v>498</v>
      </c>
      <c r="E103" s="152">
        <v>282192687065</v>
      </c>
      <c r="F103" s="152">
        <v>324372389518</v>
      </c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</row>
    <row r="104" spans="1:23" ht="18" hidden="1" customHeight="1">
      <c r="A104" s="146">
        <v>9</v>
      </c>
      <c r="B104" s="147" t="s">
        <v>512</v>
      </c>
      <c r="C104" s="151">
        <v>339</v>
      </c>
      <c r="D104" s="146"/>
      <c r="E104" s="150">
        <v>0</v>
      </c>
      <c r="F104" s="152">
        <v>0</v>
      </c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</row>
    <row r="105" spans="1:23" ht="18" hidden="1" customHeight="1">
      <c r="A105" s="146">
        <v>10</v>
      </c>
      <c r="B105" s="147" t="s">
        <v>513</v>
      </c>
      <c r="C105" s="151">
        <v>340</v>
      </c>
      <c r="D105" s="146"/>
      <c r="E105" s="152">
        <v>0</v>
      </c>
      <c r="F105" s="152">
        <v>0</v>
      </c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</row>
    <row r="106" spans="1:23" ht="18" hidden="1" customHeight="1">
      <c r="A106" s="146">
        <v>11</v>
      </c>
      <c r="B106" s="147" t="s">
        <v>514</v>
      </c>
      <c r="C106" s="151">
        <v>341</v>
      </c>
      <c r="D106" s="146"/>
      <c r="E106" s="152">
        <v>0</v>
      </c>
      <c r="F106" s="152">
        <v>0</v>
      </c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</row>
    <row r="107" spans="1:23" ht="18" hidden="1" customHeight="1">
      <c r="A107" s="146">
        <v>12</v>
      </c>
      <c r="B107" s="147" t="s">
        <v>515</v>
      </c>
      <c r="C107" s="151">
        <v>342</v>
      </c>
      <c r="D107" s="146"/>
      <c r="E107" s="152">
        <v>0</v>
      </c>
      <c r="F107" s="152">
        <v>0</v>
      </c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</row>
    <row r="108" spans="1:23" ht="18" hidden="1" customHeight="1">
      <c r="A108" s="146">
        <v>13</v>
      </c>
      <c r="B108" s="180" t="s">
        <v>516</v>
      </c>
      <c r="C108" s="151">
        <v>343</v>
      </c>
      <c r="D108" s="146"/>
      <c r="E108" s="152">
        <v>0</v>
      </c>
      <c r="F108" s="152"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</row>
    <row r="109" spans="1:23" ht="18" customHeight="1">
      <c r="A109" s="144" t="s">
        <v>517</v>
      </c>
      <c r="B109" s="153" t="s">
        <v>518</v>
      </c>
      <c r="C109" s="143">
        <v>400</v>
      </c>
      <c r="D109" s="144"/>
      <c r="E109" s="145">
        <v>329619456166.79999</v>
      </c>
      <c r="F109" s="145">
        <v>323889684926.79999</v>
      </c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</row>
    <row r="110" spans="1:23" ht="18" customHeight="1">
      <c r="A110" s="144" t="s">
        <v>406</v>
      </c>
      <c r="B110" s="182" t="s">
        <v>519</v>
      </c>
      <c r="C110" s="148">
        <v>410</v>
      </c>
      <c r="D110" s="146" t="s">
        <v>520</v>
      </c>
      <c r="E110" s="150">
        <v>324268940384.79999</v>
      </c>
      <c r="F110" s="150">
        <v>316955475234.79999</v>
      </c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</row>
    <row r="111" spans="1:23" ht="18" customHeight="1">
      <c r="A111" s="146">
        <v>1</v>
      </c>
      <c r="B111" s="147" t="s">
        <v>521</v>
      </c>
      <c r="C111" s="151">
        <v>411</v>
      </c>
      <c r="D111" s="146"/>
      <c r="E111" s="152">
        <v>129986940000</v>
      </c>
      <c r="F111" s="152">
        <v>129986940000</v>
      </c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</row>
    <row r="112" spans="1:23" ht="18" customHeight="1">
      <c r="A112" s="146"/>
      <c r="B112" s="147" t="s">
        <v>522</v>
      </c>
      <c r="C112" s="151" t="s">
        <v>523</v>
      </c>
      <c r="D112" s="146"/>
      <c r="E112" s="152">
        <v>129986940000</v>
      </c>
      <c r="F112" s="152">
        <v>129986940000</v>
      </c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</row>
    <row r="113" spans="1:23" ht="18" customHeight="1">
      <c r="A113" s="146"/>
      <c r="B113" s="147" t="s">
        <v>524</v>
      </c>
      <c r="C113" s="151" t="s">
        <v>525</v>
      </c>
      <c r="D113" s="146"/>
      <c r="E113" s="152"/>
      <c r="F113" s="152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</row>
    <row r="114" spans="1:23" ht="18" hidden="1" customHeight="1">
      <c r="A114" s="146">
        <v>2</v>
      </c>
      <c r="B114" s="147" t="s">
        <v>268</v>
      </c>
      <c r="C114" s="151">
        <v>412</v>
      </c>
      <c r="D114" s="146"/>
      <c r="E114" s="152">
        <v>0</v>
      </c>
      <c r="F114" s="152"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</row>
    <row r="115" spans="1:23" ht="18" hidden="1" customHeight="1">
      <c r="A115" s="146">
        <v>3</v>
      </c>
      <c r="B115" s="147" t="s">
        <v>269</v>
      </c>
      <c r="C115" s="151">
        <v>413</v>
      </c>
      <c r="D115" s="146"/>
      <c r="E115" s="152">
        <v>0</v>
      </c>
      <c r="F115" s="152">
        <v>0</v>
      </c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</row>
    <row r="116" spans="1:23" ht="18" customHeight="1">
      <c r="A116" s="146">
        <v>4</v>
      </c>
      <c r="B116" s="147" t="s">
        <v>270</v>
      </c>
      <c r="C116" s="151">
        <v>414</v>
      </c>
      <c r="D116" s="146"/>
      <c r="E116" s="152">
        <v>144186268928</v>
      </c>
      <c r="F116" s="152">
        <v>138757268928</v>
      </c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</row>
    <row r="117" spans="1:23" ht="18" hidden="1" customHeight="1">
      <c r="A117" s="146">
        <v>5</v>
      </c>
      <c r="B117" s="147" t="s">
        <v>526</v>
      </c>
      <c r="C117" s="151">
        <v>415</v>
      </c>
      <c r="D117" s="146"/>
      <c r="E117" s="152">
        <v>0</v>
      </c>
      <c r="F117" s="152">
        <v>0</v>
      </c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</row>
    <row r="118" spans="1:23" ht="18" hidden="1" customHeight="1">
      <c r="A118" s="146">
        <v>6</v>
      </c>
      <c r="B118" s="147" t="s">
        <v>271</v>
      </c>
      <c r="C118" s="151">
        <v>416</v>
      </c>
      <c r="D118" s="146"/>
      <c r="E118" s="152">
        <v>0</v>
      </c>
      <c r="F118" s="152">
        <v>0</v>
      </c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</row>
    <row r="119" spans="1:23" ht="18" hidden="1" customHeight="1">
      <c r="A119" s="146">
        <v>7</v>
      </c>
      <c r="B119" s="147" t="s">
        <v>527</v>
      </c>
      <c r="C119" s="151">
        <v>417</v>
      </c>
      <c r="D119" s="146"/>
      <c r="E119" s="152">
        <v>0</v>
      </c>
      <c r="F119" s="152">
        <v>0</v>
      </c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</row>
    <row r="120" spans="1:23" ht="18" customHeight="1">
      <c r="A120" s="146">
        <v>8</v>
      </c>
      <c r="B120" s="147" t="s">
        <v>528</v>
      </c>
      <c r="C120" s="151">
        <v>418</v>
      </c>
      <c r="D120" s="146" t="s">
        <v>529</v>
      </c>
      <c r="E120" s="152">
        <v>42782266306.800003</v>
      </c>
      <c r="F120" s="152">
        <v>48211266306.800003</v>
      </c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</row>
    <row r="121" spans="1:23" ht="18" customHeight="1">
      <c r="A121" s="146">
        <v>9</v>
      </c>
      <c r="B121" s="147" t="s">
        <v>530</v>
      </c>
      <c r="C121" s="151">
        <v>419</v>
      </c>
      <c r="D121" s="146"/>
      <c r="E121" s="152">
        <v>0</v>
      </c>
      <c r="F121" s="152">
        <v>0</v>
      </c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</row>
    <row r="122" spans="1:23" ht="18" customHeight="1">
      <c r="A122" s="146">
        <v>10</v>
      </c>
      <c r="B122" s="147" t="s">
        <v>531</v>
      </c>
      <c r="C122" s="151">
        <v>420</v>
      </c>
      <c r="D122" s="146"/>
      <c r="E122" s="152">
        <v>0</v>
      </c>
      <c r="F122" s="152">
        <v>0</v>
      </c>
    </row>
    <row r="123" spans="1:23" ht="18" customHeight="1">
      <c r="A123" s="146">
        <v>11</v>
      </c>
      <c r="B123" s="147" t="s">
        <v>532</v>
      </c>
      <c r="C123" s="151">
        <v>421</v>
      </c>
      <c r="D123" s="146"/>
      <c r="E123" s="152">
        <v>7313465150</v>
      </c>
      <c r="F123" s="152">
        <v>0</v>
      </c>
    </row>
    <row r="124" spans="1:23" ht="18" customHeight="1">
      <c r="A124" s="146"/>
      <c r="B124" s="147" t="s">
        <v>533</v>
      </c>
      <c r="C124" s="151" t="s">
        <v>534</v>
      </c>
      <c r="D124" s="146"/>
      <c r="E124" s="152">
        <v>0</v>
      </c>
      <c r="F124" s="152">
        <v>0</v>
      </c>
    </row>
    <row r="125" spans="1:23" ht="18" customHeight="1">
      <c r="A125" s="146"/>
      <c r="B125" s="147" t="s">
        <v>535</v>
      </c>
      <c r="C125" s="151" t="s">
        <v>536</v>
      </c>
      <c r="D125" s="146"/>
      <c r="E125" s="152">
        <v>7313465150</v>
      </c>
      <c r="F125" s="152">
        <v>0</v>
      </c>
    </row>
    <row r="126" spans="1:23" ht="18" customHeight="1">
      <c r="A126" s="146">
        <v>12</v>
      </c>
      <c r="B126" s="180" t="s">
        <v>537</v>
      </c>
      <c r="C126" s="151">
        <v>422</v>
      </c>
      <c r="D126" s="146"/>
      <c r="E126" s="152">
        <v>0</v>
      </c>
      <c r="F126" s="152">
        <v>0</v>
      </c>
    </row>
    <row r="127" spans="1:23" ht="18" customHeight="1">
      <c r="A127" s="144" t="s">
        <v>411</v>
      </c>
      <c r="B127" s="182" t="s">
        <v>538</v>
      </c>
      <c r="C127" s="148">
        <v>430</v>
      </c>
      <c r="D127" s="149"/>
      <c r="E127" s="145">
        <v>5350515782</v>
      </c>
      <c r="F127" s="145">
        <v>6934209692</v>
      </c>
    </row>
    <row r="128" spans="1:23" ht="18" customHeight="1">
      <c r="A128" s="144">
        <v>1</v>
      </c>
      <c r="B128" s="180" t="s">
        <v>539</v>
      </c>
      <c r="C128" s="183">
        <v>431</v>
      </c>
      <c r="D128" s="154"/>
      <c r="E128" s="152">
        <v>0</v>
      </c>
      <c r="F128" s="152">
        <v>0</v>
      </c>
    </row>
    <row r="129" spans="1:6" ht="18" customHeight="1">
      <c r="A129" s="146">
        <v>2</v>
      </c>
      <c r="B129" s="180" t="s">
        <v>540</v>
      </c>
      <c r="C129" s="151">
        <v>432</v>
      </c>
      <c r="D129" s="146"/>
      <c r="E129" s="152">
        <v>5350515782</v>
      </c>
      <c r="F129" s="152">
        <v>6934209692</v>
      </c>
    </row>
    <row r="130" spans="1:6" ht="9.75" customHeight="1">
      <c r="A130" s="167"/>
      <c r="B130" s="184"/>
      <c r="C130" s="167"/>
      <c r="D130" s="167"/>
      <c r="E130" s="185"/>
      <c r="F130" s="185"/>
    </row>
    <row r="131" spans="1:6" ht="18.75" customHeight="1">
      <c r="A131" s="166"/>
      <c r="B131" s="167" t="s">
        <v>541</v>
      </c>
      <c r="C131" s="167">
        <v>440</v>
      </c>
      <c r="D131" s="166"/>
      <c r="E131" s="168">
        <v>1392111010486</v>
      </c>
      <c r="F131" s="168">
        <v>1263199116444</v>
      </c>
    </row>
    <row r="132" spans="1:6" ht="12" customHeight="1">
      <c r="A132" s="169"/>
      <c r="B132" s="170"/>
      <c r="C132" s="169"/>
      <c r="D132" s="169"/>
      <c r="E132" s="186"/>
      <c r="F132" s="172"/>
    </row>
    <row r="133" spans="1:6" ht="20.25" customHeight="1">
      <c r="A133" s="187"/>
      <c r="B133" s="187"/>
      <c r="C133" s="188" t="s">
        <v>542</v>
      </c>
      <c r="D133" s="351" t="s">
        <v>345</v>
      </c>
      <c r="E133" s="351"/>
      <c r="F133" s="351"/>
    </row>
    <row r="134" spans="1:6" s="192" customFormat="1" ht="29.25" customHeight="1">
      <c r="A134" s="189" t="s">
        <v>543</v>
      </c>
      <c r="B134" s="190" t="s">
        <v>544</v>
      </c>
      <c r="C134" s="189"/>
      <c r="D134" s="189" t="s">
        <v>261</v>
      </c>
      <c r="E134" s="191"/>
      <c r="F134" s="191" t="s">
        <v>262</v>
      </c>
    </row>
    <row r="136" spans="1:6">
      <c r="B136" s="126" t="s">
        <v>542</v>
      </c>
      <c r="F136" s="193" t="s">
        <v>542</v>
      </c>
    </row>
    <row r="138" spans="1:6" ht="28.5" customHeight="1">
      <c r="A138" s="194"/>
      <c r="B138" s="195" t="s">
        <v>545</v>
      </c>
      <c r="C138" s="348" t="s">
        <v>546</v>
      </c>
      <c r="D138" s="349"/>
      <c r="E138" s="349"/>
      <c r="F138" s="349"/>
    </row>
    <row r="139" spans="1:6" ht="16.5">
      <c r="A139" s="196"/>
      <c r="B139" s="196"/>
      <c r="C139" s="196"/>
      <c r="D139" s="196"/>
      <c r="E139" s="197"/>
      <c r="F139" s="197"/>
    </row>
  </sheetData>
  <mergeCells count="8">
    <mergeCell ref="D2:F2"/>
    <mergeCell ref="D3:F3"/>
    <mergeCell ref="E1:F1"/>
    <mergeCell ref="C138:F138"/>
    <mergeCell ref="A75:F75"/>
    <mergeCell ref="D133:F133"/>
    <mergeCell ref="A5:F5"/>
    <mergeCell ref="A6:F6"/>
  </mergeCells>
  <phoneticPr fontId="22" type="noConversion"/>
  <pageMargins left="0.57999999999999996" right="0.11" top="0.23" bottom="0.15" header="0.3" footer="0.2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9"/>
  <sheetViews>
    <sheetView zoomScale="75" zoomScaleNormal="75" workbookViewId="0">
      <selection activeCell="D12" sqref="D12"/>
    </sheetView>
  </sheetViews>
  <sheetFormatPr defaultRowHeight="18"/>
  <cols>
    <col min="1" max="1" width="42.125" style="74" customWidth="1"/>
    <col min="2" max="2" width="7" style="74" customWidth="1"/>
    <col min="3" max="3" width="8.375" style="74" customWidth="1"/>
    <col min="4" max="4" width="15.125" style="74" customWidth="1"/>
    <col min="5" max="5" width="15.75" style="74" customWidth="1"/>
    <col min="6" max="6" width="16.5" style="74" customWidth="1"/>
    <col min="7" max="7" width="15.5" style="74" customWidth="1"/>
    <col min="8" max="16384" width="9" style="74"/>
  </cols>
  <sheetData>
    <row r="1" spans="1:7" ht="22.5" customHeight="1">
      <c r="A1" s="69" t="s">
        <v>349</v>
      </c>
      <c r="B1" s="70"/>
      <c r="C1" s="70"/>
      <c r="D1" s="70"/>
      <c r="E1" s="71"/>
      <c r="F1" s="72"/>
      <c r="G1" s="73" t="s">
        <v>350</v>
      </c>
    </row>
    <row r="2" spans="1:7" ht="18.75">
      <c r="A2" s="75" t="s">
        <v>351</v>
      </c>
      <c r="B2" s="70"/>
      <c r="C2" s="70"/>
      <c r="D2" s="70"/>
      <c r="E2" s="70"/>
      <c r="F2" s="76"/>
      <c r="G2" s="76"/>
    </row>
    <row r="3" spans="1:7" ht="12.75" customHeight="1">
      <c r="A3" s="70"/>
      <c r="B3" s="70"/>
      <c r="C3" s="70"/>
      <c r="D3" s="70"/>
      <c r="E3" s="70"/>
      <c r="F3" s="76"/>
      <c r="G3" s="76"/>
    </row>
    <row r="4" spans="1:7" ht="32.25" customHeight="1">
      <c r="A4" s="356" t="s">
        <v>352</v>
      </c>
      <c r="B4" s="356"/>
      <c r="C4" s="356"/>
      <c r="D4" s="356"/>
      <c r="E4" s="356"/>
      <c r="F4" s="356"/>
      <c r="G4" s="356"/>
    </row>
    <row r="5" spans="1:7" ht="24.75" customHeight="1">
      <c r="A5" s="355" t="s">
        <v>353</v>
      </c>
      <c r="B5" s="355"/>
      <c r="C5" s="355"/>
      <c r="D5" s="355"/>
      <c r="E5" s="355"/>
      <c r="F5" s="355"/>
      <c r="G5" s="355"/>
    </row>
    <row r="6" spans="1:7" ht="21" customHeight="1">
      <c r="A6" s="73"/>
      <c r="B6" s="73"/>
      <c r="C6" s="73"/>
      <c r="D6" s="77" t="s">
        <v>354</v>
      </c>
      <c r="E6" s="73"/>
      <c r="F6" s="78"/>
      <c r="G6" s="78"/>
    </row>
    <row r="7" spans="1:7" ht="39" customHeight="1">
      <c r="A7" s="79" t="s">
        <v>355</v>
      </c>
      <c r="B7" s="79" t="s">
        <v>356</v>
      </c>
      <c r="C7" s="80" t="s">
        <v>357</v>
      </c>
      <c r="D7" s="357" t="s">
        <v>358</v>
      </c>
      <c r="E7" s="358"/>
      <c r="F7" s="359" t="s">
        <v>359</v>
      </c>
      <c r="G7" s="360"/>
    </row>
    <row r="8" spans="1:7" ht="23.25" customHeight="1">
      <c r="A8" s="81"/>
      <c r="B8" s="81"/>
      <c r="C8" s="82"/>
      <c r="D8" s="83" t="s">
        <v>77</v>
      </c>
      <c r="E8" s="83" t="s">
        <v>78</v>
      </c>
      <c r="F8" s="83" t="s">
        <v>77</v>
      </c>
      <c r="G8" s="83" t="s">
        <v>78</v>
      </c>
    </row>
    <row r="9" spans="1:7" ht="19.5" customHeight="1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</row>
    <row r="10" spans="1:7" ht="30.75" customHeight="1">
      <c r="A10" s="85" t="s">
        <v>360</v>
      </c>
      <c r="B10" s="86">
        <v>1</v>
      </c>
      <c r="C10" s="87" t="s">
        <v>361</v>
      </c>
      <c r="D10" s="88">
        <v>1285742751569</v>
      </c>
      <c r="E10" s="88">
        <v>1141426691309</v>
      </c>
      <c r="F10" s="88">
        <v>2458426010312</v>
      </c>
      <c r="G10" s="88">
        <v>2207187939490</v>
      </c>
    </row>
    <row r="11" spans="1:7" ht="30.75" customHeight="1">
      <c r="A11" s="89" t="s">
        <v>184</v>
      </c>
      <c r="B11" s="90">
        <v>2</v>
      </c>
      <c r="C11" s="91"/>
      <c r="D11" s="92"/>
      <c r="E11" s="92"/>
      <c r="F11" s="88"/>
      <c r="G11" s="88">
        <v>0</v>
      </c>
    </row>
    <row r="12" spans="1:7" ht="30.75" customHeight="1">
      <c r="A12" s="93" t="s">
        <v>362</v>
      </c>
      <c r="B12" s="90">
        <v>10</v>
      </c>
      <c r="C12" s="91"/>
      <c r="D12" s="94">
        <v>1285742751569</v>
      </c>
      <c r="E12" s="94">
        <v>1141426691309</v>
      </c>
      <c r="F12" s="88">
        <v>2458426010312</v>
      </c>
      <c r="G12" s="88">
        <v>2207187939490</v>
      </c>
    </row>
    <row r="13" spans="1:7" ht="30.75" customHeight="1">
      <c r="A13" s="89" t="s">
        <v>363</v>
      </c>
      <c r="B13" s="95"/>
      <c r="C13" s="91"/>
      <c r="D13" s="92"/>
      <c r="E13" s="92"/>
      <c r="F13" s="88"/>
      <c r="G13" s="88"/>
    </row>
    <row r="14" spans="1:7" ht="30.75" customHeight="1">
      <c r="A14" s="89" t="s">
        <v>364</v>
      </c>
      <c r="B14" s="90">
        <v>11</v>
      </c>
      <c r="C14" s="91" t="s">
        <v>365</v>
      </c>
      <c r="D14" s="92">
        <v>1226633533656</v>
      </c>
      <c r="E14" s="92">
        <v>1074757781212</v>
      </c>
      <c r="F14" s="88">
        <v>2324812594736</v>
      </c>
      <c r="G14" s="88">
        <v>2075274466783</v>
      </c>
    </row>
    <row r="15" spans="1:7" ht="30.75" customHeight="1">
      <c r="A15" s="93" t="s">
        <v>366</v>
      </c>
      <c r="B15" s="90">
        <v>20</v>
      </c>
      <c r="C15" s="91"/>
      <c r="D15" s="94"/>
      <c r="E15" s="94"/>
      <c r="F15" s="94"/>
      <c r="G15" s="94"/>
    </row>
    <row r="16" spans="1:7" ht="30.75" customHeight="1">
      <c r="A16" s="93" t="s">
        <v>367</v>
      </c>
      <c r="B16" s="95"/>
      <c r="C16" s="91"/>
      <c r="D16" s="92">
        <v>59109217913</v>
      </c>
      <c r="E16" s="92">
        <v>66668910097</v>
      </c>
      <c r="F16" s="92">
        <v>133613415576</v>
      </c>
      <c r="G16" s="92">
        <v>131913472707</v>
      </c>
    </row>
    <row r="17" spans="1:7" ht="30.75" customHeight="1">
      <c r="A17" s="93" t="s">
        <v>368</v>
      </c>
      <c r="B17" s="90">
        <v>21</v>
      </c>
      <c r="C17" s="91" t="s">
        <v>369</v>
      </c>
      <c r="D17" s="92">
        <v>127762690</v>
      </c>
      <c r="E17" s="92">
        <v>94530988</v>
      </c>
      <c r="F17" s="96">
        <v>208664428</v>
      </c>
      <c r="G17" s="96">
        <v>155395202</v>
      </c>
    </row>
    <row r="18" spans="1:7" ht="30.75" customHeight="1">
      <c r="A18" s="93" t="s">
        <v>370</v>
      </c>
      <c r="B18" s="90">
        <v>22</v>
      </c>
      <c r="C18" s="91" t="s">
        <v>371</v>
      </c>
      <c r="D18" s="92">
        <v>8818715211</v>
      </c>
      <c r="E18" s="92">
        <v>9831754365</v>
      </c>
      <c r="F18" s="96">
        <v>16498558415</v>
      </c>
      <c r="G18" s="96">
        <v>22642958344</v>
      </c>
    </row>
    <row r="19" spans="1:7" ht="30.75" customHeight="1">
      <c r="A19" s="97" t="s">
        <v>372</v>
      </c>
      <c r="B19" s="95">
        <v>23</v>
      </c>
      <c r="C19" s="91"/>
      <c r="D19" s="98">
        <v>8818715211</v>
      </c>
      <c r="E19" s="98">
        <v>9831754365</v>
      </c>
      <c r="F19" s="100">
        <v>16498558415</v>
      </c>
      <c r="G19" s="100">
        <v>22642958344</v>
      </c>
    </row>
    <row r="20" spans="1:7" ht="30.75" customHeight="1">
      <c r="A20" s="93" t="s">
        <v>373</v>
      </c>
      <c r="B20" s="90">
        <v>24</v>
      </c>
      <c r="C20" s="91" t="s">
        <v>374</v>
      </c>
      <c r="D20" s="92">
        <v>1115052008</v>
      </c>
      <c r="E20" s="92">
        <v>932020841</v>
      </c>
      <c r="F20" s="96">
        <v>1952168583</v>
      </c>
      <c r="G20" s="96">
        <v>1691748579</v>
      </c>
    </row>
    <row r="21" spans="1:7" ht="30.75" customHeight="1">
      <c r="A21" s="93" t="s">
        <v>375</v>
      </c>
      <c r="B21" s="90">
        <v>25</v>
      </c>
      <c r="C21" s="91" t="s">
        <v>374</v>
      </c>
      <c r="D21" s="92">
        <v>46644760041</v>
      </c>
      <c r="E21" s="92">
        <v>57226148940</v>
      </c>
      <c r="F21" s="96">
        <v>111402653362</v>
      </c>
      <c r="G21" s="96">
        <v>106901301608</v>
      </c>
    </row>
    <row r="22" spans="1:7" ht="30.75" customHeight="1">
      <c r="A22" s="93" t="s">
        <v>376</v>
      </c>
      <c r="B22" s="90">
        <v>30</v>
      </c>
      <c r="C22" s="91"/>
      <c r="D22" s="94"/>
      <c r="E22" s="94"/>
      <c r="F22" s="94"/>
      <c r="G22" s="94"/>
    </row>
    <row r="23" spans="1:7" ht="30.75" customHeight="1">
      <c r="A23" s="93" t="s">
        <v>377</v>
      </c>
      <c r="B23" s="90"/>
      <c r="C23" s="101"/>
      <c r="D23" s="102">
        <v>2658453343</v>
      </c>
      <c r="E23" s="102">
        <v>-1226483061</v>
      </c>
      <c r="F23" s="102">
        <v>3968699644</v>
      </c>
      <c r="G23" s="102">
        <v>832859378</v>
      </c>
    </row>
    <row r="24" spans="1:7" ht="30.75" customHeight="1">
      <c r="A24" s="93" t="s">
        <v>378</v>
      </c>
      <c r="B24" s="90">
        <v>31</v>
      </c>
      <c r="C24" s="91" t="s">
        <v>379</v>
      </c>
      <c r="D24" s="103">
        <v>4145700678</v>
      </c>
      <c r="E24" s="103">
        <v>9574739981</v>
      </c>
      <c r="F24" s="96">
        <v>8885154868</v>
      </c>
      <c r="G24" s="96">
        <v>14643007671</v>
      </c>
    </row>
    <row r="25" spans="1:7" ht="30.75" customHeight="1">
      <c r="A25" s="93" t="s">
        <v>380</v>
      </c>
      <c r="B25" s="104">
        <v>32</v>
      </c>
      <c r="C25" s="91" t="s">
        <v>381</v>
      </c>
      <c r="D25" s="92">
        <v>2232921219</v>
      </c>
      <c r="E25" s="92">
        <v>3679545478</v>
      </c>
      <c r="F25" s="96">
        <v>3712023074</v>
      </c>
      <c r="G25" s="96">
        <v>6371669824</v>
      </c>
    </row>
    <row r="26" spans="1:7" ht="30.75" customHeight="1">
      <c r="A26" s="93" t="s">
        <v>382</v>
      </c>
      <c r="B26" s="104">
        <v>40</v>
      </c>
      <c r="C26" s="91"/>
      <c r="D26" s="94">
        <v>1912779459</v>
      </c>
      <c r="E26" s="94">
        <v>5895194503</v>
      </c>
      <c r="F26" s="94">
        <v>5173131794</v>
      </c>
      <c r="G26" s="94">
        <v>8271337847</v>
      </c>
    </row>
    <row r="27" spans="1:7" ht="30.75" customHeight="1">
      <c r="A27" s="93" t="s">
        <v>383</v>
      </c>
      <c r="B27" s="104">
        <v>50</v>
      </c>
      <c r="C27" s="91"/>
      <c r="D27" s="94">
        <v>4571232802</v>
      </c>
      <c r="E27" s="94">
        <v>4668711442</v>
      </c>
      <c r="F27" s="94">
        <v>9141831438</v>
      </c>
      <c r="G27" s="94">
        <v>9104197225</v>
      </c>
    </row>
    <row r="28" spans="1:7" ht="30.75" customHeight="1">
      <c r="A28" s="93" t="s">
        <v>384</v>
      </c>
      <c r="B28" s="104">
        <v>51</v>
      </c>
      <c r="C28" s="91" t="s">
        <v>385</v>
      </c>
      <c r="D28" s="105">
        <v>914246561</v>
      </c>
      <c r="E28" s="105">
        <v>933742288</v>
      </c>
      <c r="F28" s="106">
        <v>1828366288</v>
      </c>
      <c r="G28" s="106">
        <v>1820839445</v>
      </c>
    </row>
    <row r="29" spans="1:7" ht="30.75" customHeight="1">
      <c r="A29" s="93" t="s">
        <v>386</v>
      </c>
      <c r="B29" s="104">
        <v>52</v>
      </c>
      <c r="C29" s="91" t="s">
        <v>387</v>
      </c>
      <c r="D29" s="102"/>
      <c r="E29" s="102"/>
      <c r="F29" s="106">
        <v>0</v>
      </c>
      <c r="G29" s="106">
        <v>0</v>
      </c>
    </row>
    <row r="30" spans="1:7" ht="30.75" customHeight="1">
      <c r="A30" s="93" t="s">
        <v>388</v>
      </c>
      <c r="B30" s="90">
        <v>60</v>
      </c>
      <c r="C30" s="91"/>
      <c r="D30" s="94">
        <v>3656986241</v>
      </c>
      <c r="E30" s="94">
        <v>3734969154</v>
      </c>
      <c r="F30" s="94">
        <v>7313465150</v>
      </c>
      <c r="G30" s="94">
        <v>7283357780</v>
      </c>
    </row>
    <row r="31" spans="1:7" ht="30.75" customHeight="1">
      <c r="A31" s="93" t="s">
        <v>389</v>
      </c>
      <c r="B31" s="90">
        <v>70</v>
      </c>
      <c r="C31" s="107"/>
      <c r="D31" s="108">
        <v>281.3</v>
      </c>
      <c r="E31" s="108">
        <v>287.3</v>
      </c>
      <c r="F31" s="108">
        <v>562.6</v>
      </c>
      <c r="G31" s="94">
        <v>560</v>
      </c>
    </row>
    <row r="32" spans="1:7" ht="28.5" customHeight="1">
      <c r="A32" s="109" t="s">
        <v>390</v>
      </c>
      <c r="B32" s="110">
        <v>71</v>
      </c>
      <c r="C32" s="111"/>
      <c r="D32" s="112">
        <v>0</v>
      </c>
      <c r="E32" s="112">
        <v>0</v>
      </c>
      <c r="F32" s="113"/>
      <c r="G32" s="113"/>
    </row>
    <row r="33" spans="1:7" ht="34.5" customHeight="1">
      <c r="A33" s="114"/>
      <c r="B33" s="115"/>
      <c r="C33" s="116" t="s">
        <v>391</v>
      </c>
      <c r="D33" s="117"/>
      <c r="E33" s="117"/>
      <c r="F33" s="118"/>
      <c r="G33" s="119"/>
    </row>
    <row r="34" spans="1:7" ht="25.5" customHeight="1">
      <c r="A34" s="120" t="s">
        <v>392</v>
      </c>
      <c r="B34" s="71"/>
      <c r="C34" s="71"/>
      <c r="D34" s="71"/>
      <c r="E34" s="71"/>
      <c r="F34" s="121"/>
      <c r="G34" s="119"/>
    </row>
    <row r="35" spans="1:7" ht="18.75">
      <c r="A35" s="71"/>
      <c r="B35" s="71"/>
      <c r="C35" s="71"/>
      <c r="D35" s="71"/>
      <c r="E35" s="71"/>
      <c r="F35" s="76"/>
      <c r="G35" s="119"/>
    </row>
    <row r="36" spans="1:7" ht="18.75">
      <c r="A36" s="71"/>
      <c r="B36" s="71"/>
      <c r="C36" s="71"/>
      <c r="D36" s="71"/>
      <c r="E36" s="71"/>
      <c r="F36" s="76"/>
      <c r="G36" s="119"/>
    </row>
    <row r="37" spans="1:7" ht="22.5" customHeight="1">
      <c r="A37" s="71"/>
      <c r="B37" s="71"/>
      <c r="C37" s="71"/>
      <c r="D37" s="71"/>
      <c r="E37" s="71"/>
      <c r="F37" s="121"/>
      <c r="G37" s="119"/>
    </row>
    <row r="38" spans="1:7" ht="32.25" customHeight="1">
      <c r="A38" s="75" t="s">
        <v>393</v>
      </c>
      <c r="B38" s="75"/>
      <c r="C38" s="75"/>
      <c r="D38" s="75"/>
      <c r="E38" s="75"/>
      <c r="F38" s="76"/>
      <c r="G38" s="119"/>
    </row>
    <row r="39" spans="1:7" ht="27">
      <c r="A39" s="122"/>
      <c r="B39" s="71"/>
      <c r="C39" s="71"/>
      <c r="D39" s="71"/>
      <c r="E39" s="71"/>
      <c r="F39" s="71"/>
      <c r="G39" s="119"/>
    </row>
    <row r="40" spans="1:7" ht="26.25" customHeight="1">
      <c r="A40" s="76"/>
      <c r="B40" s="76"/>
      <c r="C40" s="76"/>
      <c r="D40" s="76"/>
      <c r="E40" s="76"/>
      <c r="F40" s="76"/>
      <c r="G40" s="119"/>
    </row>
    <row r="41" spans="1:7" ht="21.75" customHeight="1">
      <c r="A41" s="76"/>
      <c r="B41" s="76"/>
      <c r="C41" s="76"/>
      <c r="D41" s="76"/>
      <c r="E41" s="76"/>
      <c r="F41" s="76"/>
      <c r="G41" s="119"/>
    </row>
    <row r="42" spans="1:7" ht="18.75">
      <c r="A42" s="76"/>
      <c r="B42" s="76"/>
      <c r="C42" s="76"/>
      <c r="D42" s="76"/>
      <c r="E42" s="76"/>
      <c r="F42" s="76"/>
      <c r="G42" s="119"/>
    </row>
    <row r="43" spans="1:7" ht="18.75">
      <c r="A43" s="76"/>
      <c r="B43" s="76"/>
      <c r="C43" s="76"/>
      <c r="D43" s="76"/>
      <c r="E43" s="76"/>
      <c r="F43" s="76"/>
      <c r="G43" s="119"/>
    </row>
    <row r="44" spans="1:7" ht="13.5" customHeight="1">
      <c r="A44" s="76"/>
      <c r="B44" s="76"/>
      <c r="C44" s="76"/>
      <c r="D44" s="76"/>
      <c r="E44" s="76"/>
      <c r="F44" s="76"/>
      <c r="G44" s="119"/>
    </row>
    <row r="45" spans="1:7" ht="13.5" customHeight="1">
      <c r="A45" s="76"/>
      <c r="B45" s="76"/>
      <c r="C45" s="76"/>
      <c r="D45" s="76"/>
      <c r="E45" s="76"/>
      <c r="F45" s="76"/>
      <c r="G45" s="119"/>
    </row>
    <row r="46" spans="1:7" ht="18.75">
      <c r="A46" s="76"/>
      <c r="B46" s="76"/>
      <c r="C46" s="76"/>
      <c r="D46" s="76"/>
      <c r="E46" s="76"/>
      <c r="F46" s="76"/>
      <c r="G46" s="119"/>
    </row>
    <row r="47" spans="1:7" ht="20.100000000000001" customHeight="1">
      <c r="A47" s="76"/>
      <c r="B47" s="76"/>
      <c r="C47" s="76"/>
      <c r="D47" s="76"/>
      <c r="E47" s="76"/>
      <c r="F47" s="76"/>
      <c r="G47" s="119"/>
    </row>
    <row r="48" spans="1:7" ht="20.100000000000001" customHeight="1">
      <c r="A48" s="76"/>
      <c r="B48" s="76"/>
      <c r="C48" s="76"/>
      <c r="D48" s="76"/>
      <c r="E48" s="76"/>
      <c r="F48" s="76"/>
      <c r="G48" s="119"/>
    </row>
    <row r="49" spans="1:7" ht="23.25" customHeight="1">
      <c r="A49" s="76"/>
      <c r="B49" s="76"/>
      <c r="C49" s="76"/>
      <c r="D49" s="76"/>
      <c r="E49" s="76"/>
      <c r="F49" s="76"/>
      <c r="G49" s="119"/>
    </row>
    <row r="50" spans="1:7" ht="25.5" customHeight="1">
      <c r="A50" s="76"/>
      <c r="B50" s="76"/>
      <c r="C50" s="76"/>
      <c r="D50" s="76"/>
      <c r="E50" s="76"/>
      <c r="F50" s="76"/>
      <c r="G50" s="119"/>
    </row>
    <row r="51" spans="1:7" ht="30.75" customHeight="1">
      <c r="A51" s="76"/>
      <c r="B51" s="76"/>
      <c r="C51" s="76"/>
      <c r="D51" s="76"/>
      <c r="E51" s="76"/>
      <c r="F51" s="76"/>
      <c r="G51" s="119"/>
    </row>
    <row r="52" spans="1:7" ht="18.75">
      <c r="A52" s="76"/>
      <c r="B52" s="76"/>
      <c r="C52" s="76"/>
      <c r="D52" s="76"/>
      <c r="E52" s="76"/>
      <c r="F52" s="76"/>
      <c r="G52" s="119"/>
    </row>
    <row r="53" spans="1:7" ht="22.5" customHeight="1">
      <c r="A53" s="76"/>
      <c r="B53" s="76"/>
      <c r="C53" s="76"/>
      <c r="D53" s="76"/>
      <c r="E53" s="76"/>
      <c r="F53" s="76"/>
      <c r="G53" s="119"/>
    </row>
    <row r="54" spans="1:7" ht="18.75">
      <c r="A54" s="76"/>
      <c r="B54" s="76"/>
      <c r="C54" s="76"/>
      <c r="D54" s="76"/>
      <c r="E54" s="76"/>
      <c r="F54" s="76"/>
      <c r="G54" s="119"/>
    </row>
    <row r="55" spans="1:7" ht="18.75">
      <c r="A55" s="76"/>
      <c r="B55" s="76"/>
      <c r="C55" s="76"/>
      <c r="D55" s="76"/>
      <c r="E55" s="76"/>
      <c r="F55" s="76"/>
      <c r="G55" s="119"/>
    </row>
    <row r="56" spans="1:7" ht="26.25" customHeight="1">
      <c r="A56" s="76"/>
      <c r="B56" s="76"/>
      <c r="C56" s="76"/>
      <c r="D56" s="76"/>
      <c r="E56" s="76"/>
      <c r="F56" s="76"/>
      <c r="G56" s="119"/>
    </row>
    <row r="57" spans="1:7" ht="21.75" customHeight="1">
      <c r="A57" s="76"/>
      <c r="B57" s="76"/>
      <c r="C57" s="76"/>
      <c r="D57" s="76"/>
      <c r="E57" s="76"/>
      <c r="F57" s="76"/>
      <c r="G57" s="119"/>
    </row>
    <row r="58" spans="1:7" ht="18.75">
      <c r="A58" s="76"/>
      <c r="B58" s="76"/>
      <c r="C58" s="76"/>
      <c r="D58" s="76"/>
      <c r="E58" s="76"/>
      <c r="F58" s="76"/>
      <c r="G58" s="119"/>
    </row>
    <row r="59" spans="1:7" ht="18.75">
      <c r="A59" s="76"/>
      <c r="B59" s="76"/>
      <c r="C59" s="76"/>
      <c r="D59" s="76"/>
      <c r="E59" s="76"/>
      <c r="F59" s="76"/>
      <c r="G59" s="119"/>
    </row>
    <row r="60" spans="1:7" ht="13.5" customHeight="1">
      <c r="A60" s="76"/>
      <c r="B60" s="76"/>
      <c r="C60" s="76"/>
      <c r="D60" s="76"/>
      <c r="E60" s="76"/>
      <c r="F60" s="76"/>
      <c r="G60" s="119"/>
    </row>
    <row r="61" spans="1:7" ht="13.5" customHeight="1">
      <c r="A61" s="76"/>
      <c r="B61" s="76"/>
      <c r="C61" s="76"/>
      <c r="D61" s="76"/>
      <c r="E61" s="76"/>
      <c r="F61" s="76"/>
      <c r="G61" s="119"/>
    </row>
    <row r="62" spans="1:7" ht="18.75">
      <c r="A62" s="76"/>
      <c r="B62" s="76"/>
      <c r="C62" s="76"/>
      <c r="D62" s="76"/>
      <c r="E62" s="76"/>
      <c r="F62" s="76"/>
      <c r="G62" s="119"/>
    </row>
    <row r="63" spans="1:7" ht="25.5" customHeight="1">
      <c r="A63" s="76"/>
      <c r="B63" s="76"/>
      <c r="C63" s="76"/>
      <c r="D63" s="76"/>
      <c r="E63" s="76"/>
      <c r="F63" s="76"/>
      <c r="G63" s="119"/>
    </row>
    <row r="64" spans="1:7" ht="20.100000000000001" customHeight="1">
      <c r="A64" s="76"/>
      <c r="B64" s="76"/>
      <c r="C64" s="76"/>
      <c r="D64" s="76"/>
      <c r="E64" s="76"/>
      <c r="F64" s="76"/>
      <c r="G64" s="119"/>
    </row>
    <row r="65" spans="1:7" ht="20.100000000000001" customHeight="1">
      <c r="A65" s="76"/>
      <c r="B65" s="76"/>
      <c r="C65" s="76"/>
      <c r="D65" s="76"/>
      <c r="E65" s="76"/>
      <c r="F65" s="76"/>
      <c r="G65" s="119"/>
    </row>
    <row r="66" spans="1:7" ht="20.100000000000001" customHeight="1">
      <c r="A66" s="76"/>
      <c r="B66" s="76"/>
      <c r="C66" s="76"/>
      <c r="D66" s="76"/>
      <c r="E66" s="76"/>
      <c r="F66" s="76"/>
      <c r="G66" s="119"/>
    </row>
    <row r="67" spans="1:7" ht="20.100000000000001" customHeight="1">
      <c r="A67" s="76"/>
      <c r="B67" s="76"/>
      <c r="C67" s="76"/>
      <c r="D67" s="76"/>
      <c r="E67" s="76"/>
      <c r="F67" s="76"/>
      <c r="G67" s="119"/>
    </row>
    <row r="68" spans="1:7" ht="20.100000000000001" customHeight="1">
      <c r="A68" s="76"/>
      <c r="B68" s="76"/>
      <c r="C68" s="76"/>
      <c r="D68" s="76"/>
      <c r="E68" s="76"/>
      <c r="F68" s="76"/>
      <c r="G68" s="119"/>
    </row>
    <row r="69" spans="1:7" ht="20.100000000000001" customHeight="1">
      <c r="A69" s="76"/>
      <c r="B69" s="76"/>
      <c r="C69" s="76"/>
      <c r="D69" s="76"/>
      <c r="E69" s="76"/>
      <c r="F69" s="76"/>
      <c r="G69" s="119"/>
    </row>
    <row r="70" spans="1:7" ht="20.100000000000001" customHeight="1">
      <c r="A70" s="76"/>
      <c r="B70" s="76"/>
      <c r="C70" s="76"/>
      <c r="D70" s="76"/>
      <c r="E70" s="76"/>
      <c r="F70" s="76"/>
      <c r="G70" s="119"/>
    </row>
    <row r="71" spans="1:7" ht="20.100000000000001" customHeight="1">
      <c r="A71" s="76"/>
      <c r="B71" s="76"/>
      <c r="C71" s="76"/>
      <c r="D71" s="76"/>
      <c r="E71" s="76"/>
      <c r="F71" s="76"/>
      <c r="G71" s="119"/>
    </row>
    <row r="72" spans="1:7" ht="20.100000000000001" customHeight="1">
      <c r="A72" s="76"/>
      <c r="B72" s="76"/>
      <c r="C72" s="76"/>
      <c r="D72" s="76"/>
      <c r="E72" s="76"/>
      <c r="F72" s="76"/>
      <c r="G72" s="119"/>
    </row>
    <row r="73" spans="1:7" ht="20.100000000000001" customHeight="1">
      <c r="A73" s="76"/>
      <c r="B73" s="76"/>
      <c r="C73" s="76"/>
      <c r="D73" s="76"/>
      <c r="E73" s="76"/>
      <c r="F73" s="76"/>
      <c r="G73" s="119"/>
    </row>
    <row r="74" spans="1:7" ht="20.100000000000001" customHeight="1">
      <c r="A74" s="76"/>
      <c r="B74" s="76"/>
      <c r="C74" s="76"/>
      <c r="D74" s="76"/>
      <c r="E74" s="76"/>
      <c r="F74" s="76"/>
      <c r="G74" s="119"/>
    </row>
    <row r="75" spans="1:7" ht="20.100000000000001" customHeight="1">
      <c r="A75" s="76"/>
      <c r="B75" s="76"/>
      <c r="C75" s="76"/>
      <c r="D75" s="76"/>
      <c r="E75" s="76"/>
      <c r="F75" s="76"/>
      <c r="G75" s="119"/>
    </row>
    <row r="76" spans="1:7" ht="32.25" customHeight="1">
      <c r="A76" s="76"/>
      <c r="B76" s="76"/>
      <c r="C76" s="76"/>
      <c r="D76" s="76"/>
      <c r="E76" s="76"/>
      <c r="F76" s="76"/>
      <c r="G76" s="119"/>
    </row>
    <row r="77" spans="1:7" ht="20.100000000000001" customHeight="1">
      <c r="A77" s="76"/>
      <c r="B77" s="76"/>
      <c r="C77" s="76"/>
      <c r="D77" s="76"/>
      <c r="E77" s="76"/>
      <c r="F77" s="76"/>
      <c r="G77" s="119"/>
    </row>
    <row r="78" spans="1:7" ht="20.100000000000001" customHeight="1">
      <c r="A78" s="76"/>
      <c r="B78" s="76"/>
      <c r="C78" s="76"/>
      <c r="D78" s="76"/>
      <c r="E78" s="76"/>
      <c r="F78" s="76"/>
      <c r="G78" s="119"/>
    </row>
    <row r="79" spans="1:7" ht="20.100000000000001" customHeight="1">
      <c r="A79" s="76"/>
      <c r="B79" s="76"/>
      <c r="C79" s="76"/>
      <c r="D79" s="76"/>
      <c r="E79" s="76"/>
      <c r="F79" s="76"/>
      <c r="G79" s="119"/>
    </row>
    <row r="80" spans="1:7" ht="24.75" customHeight="1">
      <c r="A80" s="76"/>
      <c r="B80" s="76"/>
      <c r="C80" s="76"/>
      <c r="D80" s="76"/>
      <c r="E80" s="76"/>
      <c r="F80" s="76"/>
      <c r="G80" s="119"/>
    </row>
    <row r="81" spans="1:7" ht="20.100000000000001" customHeight="1">
      <c r="A81" s="76"/>
      <c r="B81" s="76"/>
      <c r="C81" s="76"/>
      <c r="D81" s="76"/>
      <c r="E81" s="76"/>
      <c r="F81" s="76"/>
      <c r="G81" s="119"/>
    </row>
    <row r="82" spans="1:7" ht="20.100000000000001" customHeight="1">
      <c r="A82" s="76"/>
      <c r="B82" s="76"/>
      <c r="C82" s="76"/>
      <c r="D82" s="76"/>
      <c r="E82" s="76"/>
      <c r="F82" s="76"/>
      <c r="G82" s="119"/>
    </row>
    <row r="83" spans="1:7" ht="20.100000000000001" customHeight="1">
      <c r="A83" s="76"/>
      <c r="B83" s="76"/>
      <c r="C83" s="76"/>
      <c r="D83" s="76"/>
      <c r="E83" s="76"/>
      <c r="F83" s="76"/>
      <c r="G83" s="119"/>
    </row>
    <row r="84" spans="1:7" ht="24.75" customHeight="1">
      <c r="A84" s="76"/>
      <c r="B84" s="76"/>
      <c r="C84" s="76"/>
      <c r="D84" s="76"/>
      <c r="E84" s="76"/>
      <c r="F84" s="76"/>
      <c r="G84" s="119"/>
    </row>
    <row r="85" spans="1:7" ht="24.75" customHeight="1">
      <c r="A85" s="76"/>
      <c r="B85" s="76"/>
      <c r="C85" s="76"/>
      <c r="D85" s="76"/>
      <c r="E85" s="76"/>
      <c r="F85" s="76"/>
      <c r="G85" s="119"/>
    </row>
    <row r="86" spans="1:7" ht="23.25" customHeight="1">
      <c r="A86" s="76"/>
      <c r="B86" s="76"/>
      <c r="C86" s="76"/>
      <c r="D86" s="76"/>
      <c r="E86" s="76"/>
      <c r="F86" s="76"/>
      <c r="G86" s="119"/>
    </row>
    <row r="87" spans="1:7" ht="25.5" customHeight="1">
      <c r="A87" s="76"/>
      <c r="B87" s="76"/>
      <c r="C87" s="76"/>
      <c r="D87" s="76"/>
      <c r="E87" s="76"/>
      <c r="F87" s="76"/>
      <c r="G87" s="119"/>
    </row>
    <row r="88" spans="1:7" ht="20.100000000000001" customHeight="1">
      <c r="A88" s="76"/>
      <c r="B88" s="76"/>
      <c r="C88" s="76"/>
      <c r="D88" s="76"/>
      <c r="E88" s="76"/>
      <c r="F88" s="76"/>
      <c r="G88" s="119"/>
    </row>
    <row r="89" spans="1:7" ht="18.75">
      <c r="A89" s="76"/>
      <c r="B89" s="76"/>
      <c r="C89" s="76"/>
      <c r="D89" s="76"/>
      <c r="E89" s="76"/>
      <c r="F89" s="76"/>
      <c r="G89" s="119"/>
    </row>
    <row r="90" spans="1:7" ht="22.5" customHeight="1">
      <c r="A90" s="76"/>
      <c r="B90" s="76"/>
      <c r="C90" s="76"/>
      <c r="D90" s="76"/>
      <c r="E90" s="76"/>
      <c r="F90" s="76"/>
      <c r="G90" s="119"/>
    </row>
    <row r="91" spans="1:7" ht="18.75">
      <c r="A91" s="76"/>
      <c r="B91" s="76"/>
      <c r="C91" s="76"/>
      <c r="D91" s="76"/>
      <c r="E91" s="76"/>
      <c r="F91" s="76"/>
      <c r="G91" s="119"/>
    </row>
    <row r="92" spans="1:7" ht="18.75">
      <c r="A92" s="76"/>
      <c r="B92" s="76"/>
      <c r="C92" s="76"/>
      <c r="D92" s="76"/>
      <c r="E92" s="76"/>
      <c r="F92" s="76"/>
      <c r="G92" s="119"/>
    </row>
    <row r="93" spans="1:7" ht="26.25" customHeight="1">
      <c r="A93" s="76"/>
      <c r="B93" s="76"/>
      <c r="C93" s="76"/>
      <c r="D93" s="76"/>
      <c r="E93" s="76"/>
      <c r="F93" s="76"/>
      <c r="G93" s="76"/>
    </row>
    <row r="94" spans="1:7" ht="21.75" customHeight="1">
      <c r="A94" s="76"/>
      <c r="B94" s="76"/>
      <c r="C94" s="76"/>
      <c r="D94" s="76"/>
      <c r="E94" s="76"/>
      <c r="F94" s="76"/>
      <c r="G94" s="76"/>
    </row>
    <row r="95" spans="1:7" ht="18.75">
      <c r="A95" s="76"/>
      <c r="B95" s="76"/>
      <c r="C95" s="76"/>
      <c r="D95" s="76"/>
      <c r="E95" s="76"/>
      <c r="F95" s="76"/>
      <c r="G95" s="76"/>
    </row>
    <row r="96" spans="1:7" ht="18.75">
      <c r="A96" s="76"/>
      <c r="B96" s="76"/>
      <c r="C96" s="76"/>
      <c r="D96" s="76"/>
      <c r="E96" s="76"/>
      <c r="F96" s="76"/>
      <c r="G96" s="76"/>
    </row>
    <row r="97" spans="1:7" ht="13.5" customHeight="1">
      <c r="A97" s="76"/>
      <c r="B97" s="76"/>
      <c r="C97" s="76"/>
      <c r="D97" s="76"/>
      <c r="E97" s="76"/>
      <c r="F97" s="76"/>
      <c r="G97" s="76"/>
    </row>
    <row r="98" spans="1:7" ht="13.5" customHeight="1">
      <c r="A98" s="76"/>
      <c r="B98" s="76"/>
      <c r="C98" s="76"/>
      <c r="D98" s="76"/>
      <c r="E98" s="76"/>
      <c r="F98" s="76"/>
      <c r="G98" s="76"/>
    </row>
    <row r="99" spans="1:7" ht="18.75">
      <c r="A99" s="76"/>
      <c r="B99" s="76"/>
      <c r="C99" s="76"/>
      <c r="D99" s="76"/>
      <c r="E99" s="76"/>
      <c r="F99" s="76"/>
      <c r="G99" s="76"/>
    </row>
    <row r="100" spans="1:7" ht="25.5" customHeight="1">
      <c r="A100" s="76"/>
      <c r="B100" s="76"/>
      <c r="C100" s="76"/>
      <c r="D100" s="76"/>
      <c r="E100" s="76"/>
      <c r="F100" s="76"/>
      <c r="G100" s="76"/>
    </row>
    <row r="101" spans="1:7" ht="20.100000000000001" customHeight="1">
      <c r="A101" s="76"/>
      <c r="B101" s="76"/>
      <c r="C101" s="76"/>
      <c r="D101" s="76"/>
      <c r="E101" s="76"/>
      <c r="F101" s="76"/>
      <c r="G101" s="76"/>
    </row>
    <row r="102" spans="1:7" ht="20.100000000000001" customHeight="1">
      <c r="A102" s="76"/>
      <c r="B102" s="76"/>
      <c r="C102" s="76"/>
      <c r="D102" s="76"/>
      <c r="E102" s="76"/>
      <c r="F102" s="76"/>
      <c r="G102" s="76"/>
    </row>
    <row r="103" spans="1:7" ht="20.100000000000001" customHeight="1">
      <c r="A103" s="76"/>
      <c r="B103" s="76"/>
      <c r="C103" s="76"/>
      <c r="D103" s="76"/>
      <c r="E103" s="76"/>
      <c r="F103" s="76"/>
      <c r="G103" s="76"/>
    </row>
    <row r="104" spans="1:7" ht="20.100000000000001" customHeight="1">
      <c r="A104" s="76"/>
      <c r="B104" s="76"/>
      <c r="C104" s="76"/>
      <c r="D104" s="76"/>
      <c r="E104" s="76"/>
      <c r="F104" s="76"/>
      <c r="G104" s="76"/>
    </row>
    <row r="105" spans="1:7" ht="20.100000000000001" customHeight="1">
      <c r="A105" s="76"/>
      <c r="B105" s="76"/>
      <c r="C105" s="76"/>
      <c r="D105" s="76"/>
      <c r="E105" s="76"/>
      <c r="F105" s="76"/>
      <c r="G105" s="76"/>
    </row>
    <row r="106" spans="1:7" ht="20.100000000000001" customHeight="1">
      <c r="A106" s="76"/>
      <c r="B106" s="76"/>
      <c r="C106" s="76"/>
      <c r="D106" s="76"/>
      <c r="E106" s="76"/>
      <c r="F106" s="76"/>
      <c r="G106" s="76"/>
    </row>
    <row r="107" spans="1:7" ht="20.100000000000001" customHeight="1">
      <c r="A107" s="76"/>
      <c r="B107" s="76"/>
      <c r="C107" s="76"/>
      <c r="D107" s="76"/>
      <c r="E107" s="76"/>
      <c r="F107" s="76"/>
      <c r="G107" s="76"/>
    </row>
    <row r="108" spans="1:7" ht="20.100000000000001" customHeight="1">
      <c r="A108" s="76"/>
      <c r="B108" s="76"/>
      <c r="C108" s="76"/>
      <c r="D108" s="76"/>
      <c r="E108" s="76"/>
      <c r="F108" s="76"/>
      <c r="G108" s="76"/>
    </row>
    <row r="109" spans="1:7" ht="20.100000000000001" customHeight="1">
      <c r="A109" s="76"/>
      <c r="B109" s="76"/>
      <c r="C109" s="76"/>
      <c r="D109" s="76"/>
      <c r="E109" s="76"/>
      <c r="F109" s="76"/>
      <c r="G109" s="76"/>
    </row>
    <row r="110" spans="1:7" ht="20.100000000000001" customHeight="1">
      <c r="A110" s="76"/>
      <c r="B110" s="76"/>
      <c r="C110" s="76"/>
      <c r="D110" s="76"/>
      <c r="E110" s="76"/>
      <c r="F110" s="76"/>
      <c r="G110" s="76"/>
    </row>
    <row r="111" spans="1:7" ht="20.100000000000001" customHeight="1">
      <c r="A111" s="76"/>
      <c r="B111" s="76"/>
      <c r="C111" s="76"/>
      <c r="D111" s="76"/>
      <c r="E111" s="76"/>
      <c r="F111" s="76"/>
      <c r="G111" s="76"/>
    </row>
    <row r="112" spans="1:7" ht="20.100000000000001" customHeight="1">
      <c r="A112" s="76"/>
      <c r="B112" s="76"/>
      <c r="C112" s="76"/>
      <c r="D112" s="76"/>
      <c r="E112" s="76"/>
      <c r="F112" s="76"/>
      <c r="G112" s="76"/>
    </row>
    <row r="113" spans="1:7" ht="32.25" customHeight="1">
      <c r="A113" s="76"/>
      <c r="B113" s="76"/>
      <c r="C113" s="76"/>
      <c r="D113" s="76"/>
      <c r="E113" s="76"/>
      <c r="F113" s="76"/>
      <c r="G113" s="76"/>
    </row>
    <row r="114" spans="1:7" ht="20.100000000000001" customHeight="1">
      <c r="A114" s="76"/>
      <c r="B114" s="76"/>
      <c r="C114" s="76"/>
      <c r="D114" s="76"/>
      <c r="E114" s="76"/>
      <c r="F114" s="76"/>
      <c r="G114" s="76"/>
    </row>
    <row r="115" spans="1:7" ht="20.100000000000001" customHeight="1">
      <c r="A115" s="76"/>
      <c r="B115" s="76"/>
      <c r="C115" s="76"/>
      <c r="D115" s="76"/>
      <c r="E115" s="76"/>
      <c r="F115" s="76"/>
      <c r="G115" s="76"/>
    </row>
    <row r="116" spans="1:7" ht="20.100000000000001" customHeight="1">
      <c r="A116" s="76"/>
      <c r="B116" s="76"/>
      <c r="C116" s="76"/>
      <c r="D116" s="76"/>
      <c r="E116" s="76"/>
      <c r="F116" s="76"/>
      <c r="G116" s="76"/>
    </row>
    <row r="117" spans="1:7" ht="24.75" customHeight="1">
      <c r="A117" s="76"/>
      <c r="B117" s="76"/>
      <c r="C117" s="76"/>
      <c r="D117" s="76"/>
      <c r="E117" s="76"/>
      <c r="F117" s="76"/>
      <c r="G117" s="76"/>
    </row>
    <row r="118" spans="1:7" ht="20.100000000000001" customHeight="1">
      <c r="A118" s="76"/>
      <c r="B118" s="76"/>
      <c r="C118" s="76"/>
      <c r="D118" s="76"/>
      <c r="E118" s="76"/>
      <c r="F118" s="76"/>
      <c r="G118" s="76"/>
    </row>
    <row r="119" spans="1:7" ht="20.100000000000001" customHeight="1">
      <c r="A119" s="76"/>
      <c r="B119" s="76"/>
      <c r="C119" s="76"/>
      <c r="D119" s="76"/>
      <c r="E119" s="76"/>
      <c r="F119" s="76"/>
      <c r="G119" s="76"/>
    </row>
    <row r="120" spans="1:7" ht="20.100000000000001" customHeight="1">
      <c r="A120" s="76"/>
      <c r="B120" s="76"/>
      <c r="C120" s="76"/>
      <c r="D120" s="76"/>
      <c r="E120" s="76"/>
      <c r="F120" s="76"/>
      <c r="G120" s="76"/>
    </row>
    <row r="121" spans="1:7" ht="24.75" customHeight="1">
      <c r="A121" s="76"/>
      <c r="B121" s="76"/>
      <c r="C121" s="76"/>
      <c r="D121" s="76"/>
      <c r="E121" s="76"/>
      <c r="F121" s="76"/>
      <c r="G121" s="76"/>
    </row>
    <row r="122" spans="1:7" ht="24.75" customHeight="1">
      <c r="A122" s="76"/>
      <c r="B122" s="76"/>
      <c r="C122" s="76"/>
      <c r="D122" s="76"/>
      <c r="E122" s="76"/>
      <c r="F122" s="76"/>
      <c r="G122" s="76"/>
    </row>
    <row r="123" spans="1:7" ht="23.25" customHeight="1">
      <c r="A123" s="76"/>
      <c r="B123" s="76"/>
      <c r="C123" s="76"/>
      <c r="D123" s="76"/>
      <c r="E123" s="76"/>
      <c r="F123" s="76"/>
      <c r="G123" s="76"/>
    </row>
    <row r="124" spans="1:7" ht="25.5" customHeight="1">
      <c r="A124" s="76"/>
      <c r="B124" s="76"/>
      <c r="C124" s="76"/>
      <c r="D124" s="76"/>
      <c r="E124" s="76"/>
      <c r="F124" s="76"/>
      <c r="G124" s="76"/>
    </row>
    <row r="125" spans="1:7" ht="20.100000000000001" customHeight="1">
      <c r="A125" s="76"/>
      <c r="B125" s="76"/>
      <c r="C125" s="76"/>
      <c r="D125" s="76"/>
      <c r="E125" s="76"/>
      <c r="F125" s="76"/>
      <c r="G125" s="76"/>
    </row>
    <row r="126" spans="1:7" ht="18.75">
      <c r="A126" s="76"/>
      <c r="B126" s="76"/>
      <c r="C126" s="76"/>
      <c r="D126" s="76"/>
      <c r="E126" s="76"/>
      <c r="F126" s="76"/>
      <c r="G126" s="76"/>
    </row>
    <row r="127" spans="1:7" ht="22.5" customHeight="1">
      <c r="A127" s="76"/>
      <c r="B127" s="76"/>
      <c r="C127" s="76"/>
      <c r="D127" s="76"/>
      <c r="E127" s="76"/>
      <c r="F127" s="76"/>
      <c r="G127" s="76"/>
    </row>
    <row r="128" spans="1:7" ht="18.75">
      <c r="A128" s="76"/>
      <c r="B128" s="76"/>
      <c r="C128" s="76"/>
      <c r="D128" s="76"/>
      <c r="E128" s="76"/>
      <c r="F128" s="76"/>
      <c r="G128" s="76"/>
    </row>
    <row r="129" spans="1:7" ht="18.75">
      <c r="A129" s="76"/>
      <c r="B129" s="76"/>
      <c r="C129" s="76"/>
      <c r="D129" s="76"/>
      <c r="E129" s="76"/>
      <c r="F129" s="76"/>
      <c r="G129" s="76"/>
    </row>
    <row r="130" spans="1:7" ht="26.25" customHeight="1">
      <c r="A130" s="76"/>
      <c r="B130" s="76"/>
      <c r="C130" s="76"/>
      <c r="D130" s="76"/>
      <c r="E130" s="76"/>
      <c r="F130" s="76"/>
      <c r="G130" s="76"/>
    </row>
    <row r="131" spans="1:7" ht="21.75" customHeight="1">
      <c r="A131" s="76"/>
      <c r="B131" s="76"/>
      <c r="C131" s="76"/>
      <c r="D131" s="76"/>
      <c r="E131" s="76"/>
      <c r="F131" s="76"/>
      <c r="G131" s="76"/>
    </row>
    <row r="132" spans="1:7" ht="18.75">
      <c r="A132" s="76"/>
      <c r="B132" s="76"/>
      <c r="C132" s="76"/>
      <c r="D132" s="76"/>
      <c r="E132" s="76"/>
      <c r="F132" s="76"/>
      <c r="G132" s="76"/>
    </row>
    <row r="133" spans="1:7" ht="18.75">
      <c r="A133" s="76"/>
      <c r="B133" s="76"/>
      <c r="C133" s="76"/>
      <c r="D133" s="76"/>
      <c r="E133" s="76"/>
      <c r="F133" s="76"/>
      <c r="G133" s="76"/>
    </row>
    <row r="134" spans="1:7" ht="13.5" customHeight="1">
      <c r="A134" s="76"/>
      <c r="B134" s="76"/>
      <c r="C134" s="76"/>
      <c r="D134" s="76"/>
      <c r="E134" s="76"/>
      <c r="F134" s="76"/>
      <c r="G134" s="76"/>
    </row>
    <row r="135" spans="1:7" ht="13.5" customHeight="1">
      <c r="A135" s="76"/>
      <c r="B135" s="76"/>
      <c r="C135" s="76"/>
      <c r="D135" s="76"/>
      <c r="E135" s="76"/>
      <c r="F135" s="76"/>
      <c r="G135" s="76"/>
    </row>
    <row r="136" spans="1:7" ht="18.75">
      <c r="A136" s="76"/>
      <c r="B136" s="76"/>
      <c r="C136" s="76"/>
      <c r="D136" s="76"/>
      <c r="E136" s="76"/>
      <c r="F136" s="76"/>
      <c r="G136" s="76"/>
    </row>
    <row r="137" spans="1:7" ht="25.5" customHeight="1">
      <c r="A137" s="76"/>
      <c r="B137" s="76"/>
      <c r="C137" s="76"/>
      <c r="D137" s="76"/>
      <c r="E137" s="76"/>
      <c r="F137" s="76"/>
      <c r="G137" s="76"/>
    </row>
    <row r="138" spans="1:7" ht="20.100000000000001" customHeight="1">
      <c r="A138" s="76"/>
      <c r="B138" s="76"/>
      <c r="C138" s="76"/>
      <c r="D138" s="76"/>
      <c r="E138" s="76"/>
      <c r="F138" s="76"/>
      <c r="G138" s="76"/>
    </row>
    <row r="139" spans="1:7" ht="20.100000000000001" customHeight="1">
      <c r="A139" s="76"/>
      <c r="B139" s="76"/>
      <c r="C139" s="76"/>
      <c r="D139" s="76"/>
      <c r="E139" s="76"/>
      <c r="F139" s="76"/>
      <c r="G139" s="76"/>
    </row>
    <row r="140" spans="1:7" ht="20.100000000000001" customHeight="1">
      <c r="A140" s="76"/>
      <c r="B140" s="76"/>
      <c r="C140" s="76"/>
      <c r="D140" s="76"/>
      <c r="E140" s="76"/>
      <c r="F140" s="76"/>
      <c r="G140" s="76"/>
    </row>
    <row r="141" spans="1:7" ht="20.100000000000001" customHeight="1">
      <c r="A141" s="76"/>
      <c r="B141" s="76"/>
      <c r="C141" s="76"/>
      <c r="D141" s="76"/>
      <c r="E141" s="76"/>
      <c r="F141" s="76"/>
      <c r="G141" s="76"/>
    </row>
    <row r="142" spans="1:7" ht="20.100000000000001" customHeight="1">
      <c r="A142" s="76"/>
      <c r="B142" s="76"/>
      <c r="C142" s="76"/>
      <c r="D142" s="76"/>
      <c r="E142" s="76"/>
      <c r="F142" s="76"/>
      <c r="G142" s="76"/>
    </row>
    <row r="143" spans="1:7" ht="20.100000000000001" customHeight="1">
      <c r="A143" s="76"/>
      <c r="B143" s="76"/>
      <c r="C143" s="76"/>
      <c r="D143" s="76"/>
      <c r="E143" s="76"/>
      <c r="F143" s="76"/>
      <c r="G143" s="76"/>
    </row>
    <row r="144" spans="1:7" ht="20.100000000000001" customHeight="1">
      <c r="A144" s="76"/>
      <c r="B144" s="76"/>
      <c r="C144" s="76"/>
      <c r="D144" s="76"/>
      <c r="E144" s="76"/>
      <c r="F144" s="76"/>
      <c r="G144" s="76"/>
    </row>
    <row r="145" spans="1:7" ht="20.100000000000001" customHeight="1">
      <c r="A145" s="76"/>
      <c r="B145" s="76"/>
      <c r="C145" s="76"/>
      <c r="D145" s="76"/>
      <c r="E145" s="76"/>
      <c r="F145" s="76"/>
      <c r="G145" s="76"/>
    </row>
    <row r="146" spans="1:7" ht="20.100000000000001" customHeight="1">
      <c r="A146" s="76"/>
      <c r="B146" s="76"/>
      <c r="C146" s="76"/>
      <c r="D146" s="76"/>
      <c r="E146" s="76"/>
      <c r="F146" s="76"/>
      <c r="G146" s="76"/>
    </row>
    <row r="147" spans="1:7" ht="20.100000000000001" customHeight="1">
      <c r="A147" s="76"/>
      <c r="B147" s="76"/>
      <c r="C147" s="76"/>
      <c r="D147" s="76"/>
      <c r="E147" s="76"/>
      <c r="F147" s="76"/>
      <c r="G147" s="76"/>
    </row>
    <row r="148" spans="1:7" ht="20.100000000000001" customHeight="1">
      <c r="A148" s="76"/>
      <c r="B148" s="76"/>
      <c r="C148" s="76"/>
      <c r="D148" s="76"/>
      <c r="E148" s="76"/>
      <c r="F148" s="76"/>
      <c r="G148" s="76"/>
    </row>
    <row r="149" spans="1:7" ht="20.100000000000001" customHeight="1">
      <c r="A149" s="76"/>
      <c r="B149" s="76"/>
      <c r="C149" s="76"/>
      <c r="D149" s="76"/>
      <c r="E149" s="76"/>
      <c r="F149" s="76"/>
      <c r="G149" s="76"/>
    </row>
    <row r="150" spans="1:7" ht="32.25" customHeight="1">
      <c r="A150" s="76"/>
      <c r="B150" s="76"/>
      <c r="C150" s="76"/>
      <c r="D150" s="76"/>
      <c r="E150" s="76"/>
      <c r="F150" s="76"/>
      <c r="G150" s="76"/>
    </row>
    <row r="151" spans="1:7" ht="20.100000000000001" customHeight="1">
      <c r="A151" s="76"/>
      <c r="B151" s="76"/>
      <c r="C151" s="76"/>
      <c r="D151" s="76"/>
      <c r="E151" s="76"/>
      <c r="F151" s="76"/>
      <c r="G151" s="76"/>
    </row>
    <row r="152" spans="1:7" ht="20.100000000000001" customHeight="1">
      <c r="A152" s="76"/>
      <c r="B152" s="76"/>
      <c r="C152" s="76"/>
      <c r="D152" s="76"/>
      <c r="E152" s="76"/>
      <c r="F152" s="76"/>
      <c r="G152" s="76"/>
    </row>
    <row r="153" spans="1:7" ht="20.100000000000001" customHeight="1">
      <c r="A153" s="76"/>
      <c r="B153" s="76"/>
      <c r="C153" s="76"/>
      <c r="D153" s="76"/>
      <c r="E153" s="76"/>
      <c r="F153" s="76"/>
      <c r="G153" s="76"/>
    </row>
    <row r="154" spans="1:7" ht="24.75" customHeight="1">
      <c r="A154" s="76"/>
      <c r="B154" s="76"/>
      <c r="C154" s="76"/>
      <c r="D154" s="76"/>
      <c r="E154" s="76"/>
      <c r="F154" s="76"/>
      <c r="G154" s="76"/>
    </row>
    <row r="155" spans="1:7" ht="20.100000000000001" customHeight="1">
      <c r="A155" s="76"/>
      <c r="B155" s="76"/>
      <c r="C155" s="76"/>
      <c r="D155" s="76"/>
      <c r="E155" s="76"/>
      <c r="F155" s="76"/>
      <c r="G155" s="76"/>
    </row>
    <row r="156" spans="1:7" ht="20.100000000000001" customHeight="1">
      <c r="A156" s="76"/>
      <c r="B156" s="76"/>
      <c r="C156" s="76"/>
      <c r="D156" s="76"/>
      <c r="E156" s="76"/>
      <c r="F156" s="76"/>
      <c r="G156" s="76"/>
    </row>
    <row r="157" spans="1:7" ht="20.100000000000001" customHeight="1">
      <c r="A157" s="76"/>
      <c r="B157" s="76"/>
      <c r="C157" s="76"/>
      <c r="D157" s="76"/>
      <c r="E157" s="76"/>
      <c r="F157" s="76"/>
      <c r="G157" s="76"/>
    </row>
    <row r="158" spans="1:7" ht="24.75" customHeight="1">
      <c r="A158" s="76"/>
      <c r="B158" s="76"/>
      <c r="C158" s="76"/>
      <c r="D158" s="76"/>
      <c r="E158" s="76"/>
      <c r="F158" s="76"/>
      <c r="G158" s="76"/>
    </row>
    <row r="159" spans="1:7" ht="24.75" customHeight="1">
      <c r="A159" s="76"/>
      <c r="B159" s="76"/>
      <c r="C159" s="76"/>
      <c r="D159" s="76"/>
      <c r="E159" s="76"/>
      <c r="F159" s="76"/>
      <c r="G159" s="76"/>
    </row>
    <row r="160" spans="1:7" ht="23.25" customHeight="1">
      <c r="A160" s="76"/>
      <c r="B160" s="76"/>
      <c r="C160" s="76"/>
      <c r="D160" s="76"/>
      <c r="E160" s="76"/>
      <c r="F160" s="76"/>
      <c r="G160" s="76"/>
    </row>
    <row r="161" spans="1:7" ht="25.5" customHeight="1">
      <c r="A161" s="76"/>
      <c r="B161" s="76"/>
      <c r="C161" s="76"/>
      <c r="D161" s="76"/>
      <c r="E161" s="76"/>
      <c r="F161" s="76"/>
      <c r="G161" s="76"/>
    </row>
    <row r="162" spans="1:7" ht="20.100000000000001" customHeight="1">
      <c r="A162" s="76"/>
      <c r="B162" s="76"/>
      <c r="C162" s="76"/>
      <c r="D162" s="76"/>
      <c r="E162" s="76"/>
      <c r="F162" s="76"/>
      <c r="G162" s="76"/>
    </row>
    <row r="163" spans="1:7" ht="18.75">
      <c r="A163" s="76"/>
      <c r="B163" s="76"/>
      <c r="C163" s="76"/>
      <c r="D163" s="76"/>
      <c r="E163" s="76"/>
      <c r="F163" s="76"/>
      <c r="G163" s="76"/>
    </row>
    <row r="164" spans="1:7" ht="22.5" customHeight="1">
      <c r="A164" s="76"/>
      <c r="B164" s="76"/>
      <c r="C164" s="76"/>
      <c r="D164" s="76"/>
      <c r="E164" s="76"/>
      <c r="F164" s="76"/>
      <c r="G164" s="76"/>
    </row>
    <row r="165" spans="1:7" ht="18.75">
      <c r="A165" s="76"/>
      <c r="B165" s="76"/>
      <c r="C165" s="76"/>
      <c r="D165" s="76"/>
      <c r="E165" s="76"/>
      <c r="F165" s="76"/>
      <c r="G165" s="76"/>
    </row>
    <row r="166" spans="1:7" ht="18.75">
      <c r="A166" s="76"/>
      <c r="B166" s="76"/>
      <c r="C166" s="76"/>
      <c r="D166" s="76"/>
      <c r="E166" s="76"/>
      <c r="F166" s="76"/>
      <c r="G166" s="76"/>
    </row>
    <row r="167" spans="1:7" ht="26.25" customHeight="1">
      <c r="A167" s="76"/>
      <c r="B167" s="76"/>
      <c r="C167" s="76"/>
      <c r="D167" s="76"/>
      <c r="E167" s="76"/>
      <c r="F167" s="76"/>
      <c r="G167" s="76"/>
    </row>
    <row r="168" spans="1:7" ht="21.75" customHeight="1">
      <c r="A168" s="76"/>
      <c r="B168" s="76"/>
      <c r="C168" s="76"/>
      <c r="D168" s="76"/>
      <c r="E168" s="76"/>
      <c r="F168" s="76"/>
      <c r="G168" s="76"/>
    </row>
    <row r="169" spans="1:7" ht="18.75">
      <c r="A169" s="76"/>
      <c r="B169" s="76"/>
      <c r="C169" s="76"/>
      <c r="D169" s="76"/>
      <c r="E169" s="76"/>
      <c r="F169" s="76"/>
      <c r="G169" s="76"/>
    </row>
    <row r="170" spans="1:7" ht="18.75">
      <c r="A170" s="76"/>
      <c r="B170" s="76"/>
      <c r="C170" s="76"/>
      <c r="D170" s="76"/>
      <c r="E170" s="76"/>
      <c r="F170" s="76"/>
      <c r="G170" s="76"/>
    </row>
    <row r="171" spans="1:7" ht="13.5" customHeight="1">
      <c r="A171" s="76"/>
      <c r="B171" s="76"/>
      <c r="C171" s="76"/>
      <c r="D171" s="76"/>
      <c r="E171" s="76"/>
      <c r="F171" s="76"/>
      <c r="G171" s="76"/>
    </row>
    <row r="172" spans="1:7" ht="13.5" customHeight="1">
      <c r="A172" s="76"/>
      <c r="B172" s="76"/>
      <c r="C172" s="76"/>
      <c r="D172" s="76"/>
      <c r="E172" s="76"/>
      <c r="F172" s="76"/>
      <c r="G172" s="76"/>
    </row>
    <row r="173" spans="1:7" ht="18.75">
      <c r="A173" s="76"/>
      <c r="B173" s="76"/>
      <c r="C173" s="76"/>
      <c r="D173" s="76"/>
      <c r="E173" s="76"/>
      <c r="F173" s="76"/>
      <c r="G173" s="76"/>
    </row>
    <row r="174" spans="1:7" ht="25.5" customHeight="1">
      <c r="A174" s="76"/>
      <c r="B174" s="76"/>
      <c r="C174" s="76"/>
      <c r="D174" s="76"/>
      <c r="E174" s="76"/>
      <c r="F174" s="76"/>
      <c r="G174" s="76"/>
    </row>
    <row r="175" spans="1:7" ht="20.100000000000001" customHeight="1">
      <c r="A175" s="76"/>
      <c r="B175" s="76"/>
      <c r="C175" s="76"/>
      <c r="D175" s="76"/>
      <c r="E175" s="76"/>
      <c r="F175" s="76"/>
      <c r="G175" s="76"/>
    </row>
    <row r="176" spans="1:7" ht="20.100000000000001" customHeight="1">
      <c r="A176" s="76"/>
      <c r="B176" s="76"/>
      <c r="C176" s="76"/>
      <c r="D176" s="76"/>
      <c r="E176" s="76"/>
      <c r="F176" s="76"/>
      <c r="G176" s="76"/>
    </row>
    <row r="177" spans="1:7" ht="20.100000000000001" customHeight="1">
      <c r="A177" s="76"/>
      <c r="B177" s="76"/>
      <c r="C177" s="76"/>
      <c r="D177" s="76"/>
      <c r="E177" s="76"/>
      <c r="F177" s="76"/>
      <c r="G177" s="76"/>
    </row>
    <row r="178" spans="1:7" ht="20.100000000000001" customHeight="1">
      <c r="A178" s="76"/>
      <c r="B178" s="76"/>
      <c r="C178" s="76"/>
      <c r="D178" s="76"/>
      <c r="E178" s="76"/>
      <c r="F178" s="76"/>
      <c r="G178" s="76"/>
    </row>
    <row r="179" spans="1:7" ht="20.100000000000001" customHeight="1">
      <c r="A179" s="76"/>
      <c r="B179" s="76"/>
      <c r="C179" s="76"/>
      <c r="D179" s="76"/>
      <c r="E179" s="76"/>
      <c r="F179" s="76"/>
      <c r="G179" s="76"/>
    </row>
    <row r="180" spans="1:7" ht="20.100000000000001" customHeight="1">
      <c r="A180" s="76"/>
      <c r="B180" s="76"/>
      <c r="C180" s="76"/>
      <c r="D180" s="76"/>
      <c r="E180" s="76"/>
      <c r="F180" s="76"/>
      <c r="G180" s="76"/>
    </row>
    <row r="181" spans="1:7" ht="20.100000000000001" customHeight="1">
      <c r="A181" s="76"/>
      <c r="B181" s="76"/>
      <c r="C181" s="76"/>
      <c r="D181" s="76"/>
      <c r="E181" s="76"/>
      <c r="F181" s="76"/>
      <c r="G181" s="76"/>
    </row>
    <row r="182" spans="1:7" ht="20.100000000000001" customHeight="1">
      <c r="A182" s="76"/>
      <c r="B182" s="76"/>
      <c r="C182" s="76"/>
      <c r="D182" s="76"/>
      <c r="E182" s="76"/>
      <c r="F182" s="76"/>
      <c r="G182" s="76"/>
    </row>
    <row r="183" spans="1:7" ht="20.100000000000001" customHeight="1">
      <c r="A183" s="76"/>
      <c r="B183" s="76"/>
      <c r="C183" s="76"/>
      <c r="D183" s="76"/>
      <c r="E183" s="76"/>
      <c r="F183" s="76"/>
      <c r="G183" s="76"/>
    </row>
    <row r="184" spans="1:7" ht="20.100000000000001" customHeight="1">
      <c r="A184" s="76"/>
      <c r="B184" s="76"/>
      <c r="C184" s="76"/>
      <c r="D184" s="76"/>
      <c r="E184" s="76"/>
      <c r="F184" s="76"/>
      <c r="G184" s="76"/>
    </row>
    <row r="185" spans="1:7" ht="20.100000000000001" customHeight="1">
      <c r="A185" s="76"/>
      <c r="B185" s="76"/>
      <c r="C185" s="76"/>
      <c r="D185" s="76"/>
      <c r="E185" s="76"/>
      <c r="F185" s="76"/>
      <c r="G185" s="76"/>
    </row>
    <row r="186" spans="1:7" ht="20.100000000000001" customHeight="1">
      <c r="A186" s="76"/>
      <c r="B186" s="76"/>
      <c r="C186" s="76"/>
      <c r="D186" s="76"/>
      <c r="E186" s="76"/>
      <c r="F186" s="76"/>
      <c r="G186" s="76"/>
    </row>
    <row r="187" spans="1:7" ht="32.25" customHeight="1">
      <c r="A187" s="76"/>
      <c r="B187" s="76"/>
      <c r="C187" s="76"/>
      <c r="D187" s="76"/>
      <c r="E187" s="76"/>
      <c r="F187" s="76"/>
      <c r="G187" s="76"/>
    </row>
    <row r="188" spans="1:7" ht="20.100000000000001" customHeight="1">
      <c r="A188" s="76"/>
      <c r="B188" s="76"/>
      <c r="C188" s="76"/>
      <c r="D188" s="76"/>
      <c r="E188" s="76"/>
      <c r="F188" s="76"/>
      <c r="G188" s="76"/>
    </row>
    <row r="189" spans="1:7" ht="20.100000000000001" customHeight="1">
      <c r="A189" s="76"/>
      <c r="B189" s="76"/>
      <c r="C189" s="76"/>
      <c r="D189" s="76"/>
      <c r="E189" s="76"/>
      <c r="F189" s="76"/>
      <c r="G189" s="76"/>
    </row>
    <row r="190" spans="1:7" ht="20.100000000000001" customHeight="1">
      <c r="A190" s="76"/>
      <c r="B190" s="76"/>
      <c r="C190" s="76"/>
      <c r="D190" s="76"/>
      <c r="E190" s="76"/>
      <c r="F190" s="76"/>
      <c r="G190" s="76"/>
    </row>
    <row r="191" spans="1:7" ht="24.75" customHeight="1">
      <c r="A191" s="76"/>
      <c r="B191" s="76"/>
      <c r="C191" s="76"/>
      <c r="D191" s="76"/>
      <c r="E191" s="76"/>
      <c r="F191" s="76"/>
      <c r="G191" s="76"/>
    </row>
    <row r="192" spans="1:7" ht="20.100000000000001" customHeight="1">
      <c r="A192" s="76"/>
      <c r="B192" s="76"/>
      <c r="C192" s="76"/>
      <c r="D192" s="76"/>
      <c r="E192" s="76"/>
      <c r="F192" s="76"/>
      <c r="G192" s="76"/>
    </row>
    <row r="193" spans="1:7" ht="20.100000000000001" customHeight="1">
      <c r="A193" s="76"/>
      <c r="B193" s="76"/>
      <c r="C193" s="76"/>
      <c r="D193" s="76"/>
      <c r="E193" s="76"/>
      <c r="F193" s="76"/>
      <c r="G193" s="76"/>
    </row>
    <row r="194" spans="1:7" ht="20.100000000000001" customHeight="1">
      <c r="A194" s="76"/>
      <c r="B194" s="76"/>
      <c r="C194" s="76"/>
      <c r="D194" s="76"/>
      <c r="E194" s="76"/>
      <c r="F194" s="76"/>
      <c r="G194" s="76"/>
    </row>
    <row r="195" spans="1:7" ht="24.75" customHeight="1">
      <c r="A195" s="76"/>
      <c r="B195" s="76"/>
      <c r="C195" s="76"/>
      <c r="D195" s="76"/>
      <c r="E195" s="76"/>
      <c r="F195" s="76"/>
      <c r="G195" s="76"/>
    </row>
    <row r="196" spans="1:7" ht="24.75" customHeight="1">
      <c r="A196" s="76"/>
      <c r="B196" s="76"/>
      <c r="C196" s="76"/>
      <c r="D196" s="76"/>
      <c r="E196" s="76"/>
      <c r="F196" s="76"/>
      <c r="G196" s="76"/>
    </row>
    <row r="197" spans="1:7" ht="23.25" customHeight="1">
      <c r="A197" s="76"/>
      <c r="B197" s="76"/>
      <c r="C197" s="76"/>
      <c r="D197" s="76"/>
      <c r="E197" s="76"/>
      <c r="F197" s="76"/>
      <c r="G197" s="76"/>
    </row>
    <row r="198" spans="1:7" ht="25.5" customHeight="1">
      <c r="A198" s="76"/>
      <c r="B198" s="76"/>
      <c r="C198" s="76"/>
      <c r="D198" s="76"/>
      <c r="E198" s="76"/>
      <c r="F198" s="76"/>
      <c r="G198" s="76"/>
    </row>
    <row r="199" spans="1:7" ht="20.100000000000001" customHeight="1">
      <c r="A199" s="76"/>
      <c r="B199" s="76"/>
      <c r="C199" s="76"/>
      <c r="D199" s="76"/>
      <c r="E199" s="76"/>
      <c r="F199" s="76"/>
      <c r="G199" s="76"/>
    </row>
    <row r="200" spans="1:7" ht="18.75">
      <c r="A200" s="76"/>
      <c r="B200" s="76"/>
      <c r="C200" s="76"/>
      <c r="D200" s="76"/>
      <c r="E200" s="76"/>
      <c r="F200" s="76"/>
      <c r="G200" s="76"/>
    </row>
    <row r="201" spans="1:7" ht="22.5" customHeight="1">
      <c r="A201" s="76"/>
      <c r="B201" s="76"/>
      <c r="C201" s="76"/>
      <c r="D201" s="76"/>
      <c r="E201" s="76"/>
      <c r="F201" s="76"/>
      <c r="G201" s="76"/>
    </row>
    <row r="202" spans="1:7" ht="18.75">
      <c r="A202" s="76"/>
      <c r="B202" s="76"/>
      <c r="C202" s="76"/>
      <c r="D202" s="76"/>
      <c r="E202" s="76"/>
      <c r="F202" s="76"/>
      <c r="G202" s="76"/>
    </row>
    <row r="203" spans="1:7" ht="18.75">
      <c r="A203" s="76"/>
      <c r="B203" s="76"/>
      <c r="C203" s="76"/>
      <c r="D203" s="76"/>
      <c r="E203" s="76"/>
      <c r="F203" s="76"/>
      <c r="G203" s="76"/>
    </row>
    <row r="204" spans="1:7" ht="26.25" customHeight="1">
      <c r="A204" s="76"/>
      <c r="B204" s="76"/>
      <c r="C204" s="76"/>
      <c r="D204" s="76"/>
      <c r="E204" s="76"/>
      <c r="F204" s="76"/>
      <c r="G204" s="76"/>
    </row>
    <row r="205" spans="1:7" ht="21.75" customHeight="1">
      <c r="A205" s="76"/>
      <c r="B205" s="76"/>
      <c r="C205" s="76"/>
      <c r="D205" s="76"/>
      <c r="E205" s="76"/>
      <c r="F205" s="76"/>
      <c r="G205" s="76"/>
    </row>
    <row r="206" spans="1:7" ht="18.75">
      <c r="A206" s="76"/>
      <c r="B206" s="76"/>
      <c r="C206" s="76"/>
      <c r="D206" s="76"/>
      <c r="E206" s="76"/>
      <c r="F206" s="76"/>
      <c r="G206" s="76"/>
    </row>
    <row r="207" spans="1:7" ht="18.75">
      <c r="A207" s="76"/>
      <c r="B207" s="76"/>
      <c r="C207" s="76"/>
      <c r="D207" s="76"/>
      <c r="E207" s="76"/>
      <c r="F207" s="76"/>
      <c r="G207" s="76"/>
    </row>
    <row r="208" spans="1:7" ht="13.5" customHeight="1">
      <c r="A208" s="76"/>
      <c r="B208" s="76"/>
      <c r="C208" s="76"/>
      <c r="D208" s="76"/>
      <c r="E208" s="76"/>
      <c r="F208" s="76"/>
      <c r="G208" s="76"/>
    </row>
    <row r="209" spans="1:7" ht="13.5" customHeight="1">
      <c r="A209" s="76"/>
      <c r="B209" s="76"/>
      <c r="C209" s="76"/>
      <c r="D209" s="76"/>
      <c r="E209" s="76"/>
      <c r="F209" s="76"/>
      <c r="G209" s="76"/>
    </row>
    <row r="210" spans="1:7" ht="18.75">
      <c r="A210" s="76"/>
      <c r="B210" s="76"/>
      <c r="C210" s="76"/>
      <c r="D210" s="76"/>
      <c r="E210" s="76"/>
      <c r="F210" s="76"/>
      <c r="G210" s="76"/>
    </row>
    <row r="211" spans="1:7" ht="25.5" customHeight="1">
      <c r="A211" s="76"/>
      <c r="B211" s="76"/>
      <c r="C211" s="76"/>
      <c r="D211" s="76"/>
      <c r="E211" s="76"/>
      <c r="F211" s="76"/>
      <c r="G211" s="76"/>
    </row>
    <row r="212" spans="1:7" ht="20.100000000000001" customHeight="1">
      <c r="A212" s="76"/>
      <c r="B212" s="76"/>
      <c r="C212" s="76"/>
      <c r="D212" s="76"/>
      <c r="E212" s="76"/>
      <c r="F212" s="76"/>
      <c r="G212" s="76"/>
    </row>
    <row r="213" spans="1:7" ht="20.100000000000001" customHeight="1">
      <c r="A213" s="76"/>
      <c r="B213" s="76"/>
      <c r="C213" s="76"/>
      <c r="D213" s="76"/>
      <c r="E213" s="76"/>
      <c r="F213" s="76"/>
      <c r="G213" s="76"/>
    </row>
    <row r="214" spans="1:7" ht="20.100000000000001" customHeight="1">
      <c r="A214" s="76"/>
      <c r="B214" s="76"/>
      <c r="C214" s="76"/>
      <c r="D214" s="76"/>
      <c r="E214" s="76"/>
      <c r="F214" s="76"/>
      <c r="G214" s="76"/>
    </row>
    <row r="215" spans="1:7" ht="20.100000000000001" customHeight="1">
      <c r="A215" s="76"/>
      <c r="B215" s="76"/>
      <c r="C215" s="76"/>
      <c r="D215" s="76"/>
      <c r="E215" s="76"/>
      <c r="F215" s="76"/>
      <c r="G215" s="76"/>
    </row>
    <row r="216" spans="1:7" ht="20.100000000000001" customHeight="1">
      <c r="A216" s="76"/>
      <c r="B216" s="76"/>
      <c r="C216" s="76"/>
      <c r="D216" s="76"/>
      <c r="E216" s="76"/>
      <c r="F216" s="76"/>
      <c r="G216" s="76"/>
    </row>
    <row r="217" spans="1:7" ht="20.100000000000001" customHeight="1">
      <c r="A217" s="76"/>
      <c r="B217" s="76"/>
      <c r="C217" s="76"/>
      <c r="D217" s="76"/>
      <c r="E217" s="76"/>
      <c r="F217" s="76"/>
      <c r="G217" s="76"/>
    </row>
    <row r="218" spans="1:7" ht="20.100000000000001" customHeight="1">
      <c r="A218" s="76"/>
      <c r="B218" s="76"/>
      <c r="C218" s="76"/>
      <c r="D218" s="76"/>
      <c r="E218" s="76"/>
      <c r="F218" s="76"/>
      <c r="G218" s="76"/>
    </row>
    <row r="219" spans="1:7" ht="20.100000000000001" customHeight="1">
      <c r="A219" s="76"/>
      <c r="B219" s="76"/>
      <c r="C219" s="76"/>
      <c r="D219" s="76"/>
      <c r="E219" s="76"/>
      <c r="F219" s="76"/>
      <c r="G219" s="76"/>
    </row>
    <row r="220" spans="1:7" ht="20.100000000000001" customHeight="1">
      <c r="A220" s="76"/>
      <c r="B220" s="76"/>
      <c r="C220" s="76"/>
      <c r="D220" s="76"/>
      <c r="E220" s="76"/>
      <c r="F220" s="76"/>
      <c r="G220" s="76"/>
    </row>
    <row r="221" spans="1:7" ht="20.100000000000001" customHeight="1">
      <c r="A221" s="76"/>
      <c r="B221" s="76"/>
      <c r="C221" s="76"/>
      <c r="D221" s="76"/>
      <c r="E221" s="76"/>
      <c r="F221" s="76"/>
      <c r="G221" s="76"/>
    </row>
    <row r="222" spans="1:7" ht="20.100000000000001" customHeight="1">
      <c r="A222" s="76"/>
      <c r="B222" s="76"/>
      <c r="C222" s="76"/>
      <c r="D222" s="76"/>
      <c r="E222" s="76"/>
      <c r="F222" s="76"/>
      <c r="G222" s="76"/>
    </row>
    <row r="223" spans="1:7" ht="20.100000000000001" customHeight="1">
      <c r="A223" s="76"/>
      <c r="B223" s="76"/>
      <c r="C223" s="76"/>
      <c r="D223" s="76"/>
      <c r="E223" s="76"/>
      <c r="F223" s="76"/>
      <c r="G223" s="76"/>
    </row>
    <row r="224" spans="1:7" ht="32.25" customHeight="1">
      <c r="A224" s="76"/>
      <c r="B224" s="76"/>
      <c r="C224" s="76"/>
      <c r="D224" s="76"/>
      <c r="E224" s="76"/>
      <c r="F224" s="76"/>
      <c r="G224" s="76"/>
    </row>
    <row r="225" spans="1:7" ht="20.100000000000001" customHeight="1">
      <c r="A225" s="76"/>
      <c r="B225" s="76"/>
      <c r="C225" s="76"/>
      <c r="D225" s="76"/>
      <c r="E225" s="76"/>
      <c r="F225" s="76"/>
      <c r="G225" s="76"/>
    </row>
    <row r="226" spans="1:7" ht="20.100000000000001" customHeight="1">
      <c r="A226" s="76"/>
      <c r="B226" s="76"/>
      <c r="C226" s="76"/>
      <c r="D226" s="76"/>
      <c r="E226" s="76"/>
      <c r="F226" s="76"/>
      <c r="G226" s="76"/>
    </row>
    <row r="227" spans="1:7" ht="20.100000000000001" customHeight="1">
      <c r="A227" s="76"/>
      <c r="B227" s="76"/>
      <c r="C227" s="76"/>
      <c r="D227" s="76"/>
      <c r="E227" s="76"/>
      <c r="F227" s="76"/>
      <c r="G227" s="76"/>
    </row>
    <row r="228" spans="1:7" ht="24.75" customHeight="1">
      <c r="A228" s="76"/>
      <c r="B228" s="76"/>
      <c r="C228" s="76"/>
      <c r="D228" s="76"/>
      <c r="E228" s="76"/>
      <c r="F228" s="76"/>
      <c r="G228" s="76"/>
    </row>
    <row r="229" spans="1:7" ht="20.100000000000001" customHeight="1">
      <c r="A229" s="76"/>
      <c r="B229" s="76"/>
      <c r="C229" s="76"/>
      <c r="D229" s="76"/>
      <c r="E229" s="76"/>
      <c r="F229" s="76"/>
      <c r="G229" s="76"/>
    </row>
    <row r="230" spans="1:7" ht="20.100000000000001" customHeight="1">
      <c r="A230" s="76"/>
      <c r="B230" s="76"/>
      <c r="C230" s="76"/>
      <c r="D230" s="76"/>
      <c r="E230" s="76"/>
      <c r="F230" s="76"/>
      <c r="G230" s="76"/>
    </row>
    <row r="231" spans="1:7" ht="20.100000000000001" customHeight="1">
      <c r="A231" s="76"/>
      <c r="B231" s="76"/>
      <c r="C231" s="76"/>
      <c r="D231" s="76"/>
      <c r="E231" s="76"/>
      <c r="F231" s="76"/>
      <c r="G231" s="76"/>
    </row>
    <row r="232" spans="1:7" ht="24.75" customHeight="1">
      <c r="A232" s="76"/>
      <c r="B232" s="76"/>
      <c r="C232" s="76"/>
      <c r="D232" s="76"/>
      <c r="E232" s="76"/>
      <c r="F232" s="76"/>
      <c r="G232" s="76"/>
    </row>
    <row r="233" spans="1:7" ht="24.75" customHeight="1">
      <c r="A233" s="76"/>
      <c r="B233" s="76"/>
      <c r="C233" s="76"/>
      <c r="D233" s="76"/>
      <c r="E233" s="76"/>
      <c r="F233" s="76"/>
      <c r="G233" s="76"/>
    </row>
    <row r="234" spans="1:7" ht="23.25" customHeight="1">
      <c r="A234" s="76"/>
      <c r="B234" s="76"/>
      <c r="C234" s="76"/>
      <c r="D234" s="76"/>
      <c r="E234" s="76"/>
      <c r="F234" s="76"/>
      <c r="G234" s="76"/>
    </row>
    <row r="235" spans="1:7" ht="25.5" customHeight="1">
      <c r="A235" s="76"/>
      <c r="B235" s="76"/>
      <c r="C235" s="76"/>
      <c r="D235" s="76"/>
      <c r="E235" s="76"/>
      <c r="F235" s="76"/>
      <c r="G235" s="76"/>
    </row>
    <row r="236" spans="1:7" ht="20.100000000000001" customHeight="1">
      <c r="A236" s="76"/>
      <c r="B236" s="76"/>
      <c r="C236" s="76"/>
      <c r="D236" s="76"/>
      <c r="E236" s="76"/>
      <c r="F236" s="76"/>
      <c r="G236" s="76"/>
    </row>
    <row r="237" spans="1:7" ht="18.75">
      <c r="A237" s="76"/>
      <c r="B237" s="76"/>
      <c r="C237" s="76"/>
      <c r="D237" s="76"/>
      <c r="E237" s="76"/>
      <c r="F237" s="76"/>
      <c r="G237" s="76"/>
    </row>
    <row r="238" spans="1:7" ht="22.5" customHeight="1">
      <c r="A238" s="76"/>
      <c r="B238" s="76"/>
      <c r="C238" s="76"/>
      <c r="D238" s="76"/>
      <c r="E238" s="76"/>
      <c r="F238" s="76"/>
      <c r="G238" s="76"/>
    </row>
    <row r="239" spans="1:7" ht="18.75">
      <c r="A239" s="76"/>
      <c r="B239" s="76"/>
      <c r="C239" s="76"/>
      <c r="D239" s="76"/>
      <c r="E239" s="76"/>
      <c r="F239" s="76"/>
      <c r="G239" s="76"/>
    </row>
    <row r="240" spans="1:7" ht="18.75">
      <c r="A240" s="76"/>
      <c r="B240" s="76"/>
      <c r="C240" s="76"/>
      <c r="D240" s="76"/>
      <c r="E240" s="76"/>
      <c r="F240" s="76"/>
      <c r="G240" s="76"/>
    </row>
    <row r="241" spans="1:7" ht="26.25" customHeight="1">
      <c r="A241" s="76"/>
      <c r="B241" s="76"/>
      <c r="C241" s="76"/>
      <c r="D241" s="76"/>
      <c r="E241" s="76"/>
      <c r="F241" s="76"/>
      <c r="G241" s="76"/>
    </row>
    <row r="242" spans="1:7" ht="21.75" customHeight="1">
      <c r="A242" s="76"/>
      <c r="B242" s="76"/>
      <c r="C242" s="76"/>
      <c r="D242" s="76"/>
      <c r="E242" s="76"/>
      <c r="F242" s="76"/>
      <c r="G242" s="76"/>
    </row>
    <row r="243" spans="1:7" ht="18.75">
      <c r="A243" s="76"/>
      <c r="B243" s="76"/>
      <c r="C243" s="76"/>
      <c r="D243" s="76"/>
      <c r="E243" s="76"/>
      <c r="F243" s="76"/>
      <c r="G243" s="76"/>
    </row>
    <row r="244" spans="1:7" ht="18.75">
      <c r="A244" s="76"/>
      <c r="B244" s="76"/>
      <c r="C244" s="76"/>
      <c r="D244" s="76"/>
      <c r="E244" s="76"/>
      <c r="F244" s="76"/>
      <c r="G244" s="76"/>
    </row>
    <row r="245" spans="1:7" ht="13.5" customHeight="1">
      <c r="A245" s="76"/>
      <c r="B245" s="76"/>
      <c r="C245" s="76"/>
      <c r="D245" s="76"/>
      <c r="E245" s="76"/>
      <c r="F245" s="76"/>
      <c r="G245" s="76"/>
    </row>
    <row r="246" spans="1:7" ht="13.5" customHeight="1">
      <c r="A246" s="76"/>
      <c r="B246" s="76"/>
      <c r="C246" s="76"/>
      <c r="D246" s="76"/>
      <c r="E246" s="76"/>
      <c r="F246" s="76"/>
      <c r="G246" s="76"/>
    </row>
    <row r="247" spans="1:7" ht="18.75">
      <c r="A247" s="76"/>
      <c r="B247" s="76"/>
      <c r="C247" s="76"/>
      <c r="D247" s="76"/>
      <c r="E247" s="76"/>
      <c r="F247" s="76"/>
      <c r="G247" s="76"/>
    </row>
    <row r="248" spans="1:7" ht="25.5" customHeight="1">
      <c r="A248" s="76"/>
      <c r="B248" s="76"/>
      <c r="C248" s="76"/>
      <c r="D248" s="76"/>
      <c r="E248" s="76"/>
      <c r="F248" s="76"/>
      <c r="G248" s="76"/>
    </row>
    <row r="249" spans="1:7" ht="20.100000000000001" customHeight="1">
      <c r="A249" s="76"/>
      <c r="B249" s="76"/>
      <c r="C249" s="76"/>
      <c r="D249" s="76"/>
      <c r="E249" s="76"/>
      <c r="F249" s="76"/>
      <c r="G249" s="76"/>
    </row>
    <row r="250" spans="1:7" ht="20.100000000000001" customHeight="1">
      <c r="A250" s="76"/>
      <c r="B250" s="76"/>
      <c r="C250" s="76"/>
      <c r="D250" s="76"/>
      <c r="E250" s="76"/>
      <c r="F250" s="76"/>
      <c r="G250" s="76"/>
    </row>
    <row r="251" spans="1:7" ht="20.100000000000001" customHeight="1">
      <c r="A251" s="76"/>
      <c r="B251" s="76"/>
      <c r="C251" s="76"/>
      <c r="D251" s="76"/>
      <c r="E251" s="76"/>
      <c r="F251" s="76"/>
      <c r="G251" s="76"/>
    </row>
    <row r="252" spans="1:7" ht="20.100000000000001" customHeight="1">
      <c r="A252" s="76"/>
      <c r="B252" s="76"/>
      <c r="C252" s="76"/>
      <c r="D252" s="76"/>
      <c r="E252" s="76"/>
      <c r="F252" s="76"/>
      <c r="G252" s="76"/>
    </row>
    <row r="253" spans="1:7" ht="20.100000000000001" customHeight="1">
      <c r="A253" s="76"/>
      <c r="B253" s="76"/>
      <c r="C253" s="76"/>
      <c r="D253" s="76"/>
      <c r="E253" s="76"/>
      <c r="F253" s="76"/>
      <c r="G253" s="76"/>
    </row>
    <row r="254" spans="1:7" ht="20.100000000000001" customHeight="1">
      <c r="A254" s="76"/>
      <c r="B254" s="76"/>
      <c r="C254" s="76"/>
      <c r="D254" s="76"/>
      <c r="E254" s="76"/>
      <c r="F254" s="76"/>
      <c r="G254" s="76"/>
    </row>
    <row r="255" spans="1:7" ht="20.100000000000001" customHeight="1">
      <c r="A255" s="76"/>
      <c r="B255" s="76"/>
      <c r="C255" s="76"/>
      <c r="D255" s="76"/>
      <c r="E255" s="76"/>
      <c r="F255" s="76"/>
      <c r="G255" s="76"/>
    </row>
    <row r="256" spans="1:7" ht="20.100000000000001" customHeight="1">
      <c r="A256" s="76"/>
      <c r="B256" s="76"/>
      <c r="C256" s="76"/>
      <c r="D256" s="76"/>
      <c r="E256" s="76"/>
      <c r="F256" s="76"/>
      <c r="G256" s="76"/>
    </row>
    <row r="257" spans="1:7" ht="20.100000000000001" customHeight="1">
      <c r="A257" s="76"/>
      <c r="B257" s="76"/>
      <c r="C257" s="76"/>
      <c r="D257" s="76"/>
      <c r="E257" s="76"/>
      <c r="F257" s="76"/>
      <c r="G257" s="76"/>
    </row>
    <row r="258" spans="1:7" ht="20.100000000000001" customHeight="1">
      <c r="A258" s="76"/>
      <c r="B258" s="76"/>
      <c r="C258" s="76"/>
      <c r="D258" s="76"/>
      <c r="E258" s="76"/>
      <c r="F258" s="76"/>
      <c r="G258" s="76"/>
    </row>
    <row r="259" spans="1:7" ht="20.100000000000001" customHeight="1">
      <c r="A259" s="76"/>
      <c r="B259" s="76"/>
      <c r="C259" s="76"/>
      <c r="D259" s="76"/>
      <c r="E259" s="76"/>
      <c r="F259" s="76"/>
      <c r="G259" s="76"/>
    </row>
    <row r="260" spans="1:7" ht="20.100000000000001" customHeight="1">
      <c r="A260" s="76"/>
      <c r="B260" s="76"/>
      <c r="C260" s="76"/>
      <c r="D260" s="76"/>
      <c r="E260" s="76"/>
      <c r="F260" s="76"/>
      <c r="G260" s="76"/>
    </row>
    <row r="261" spans="1:7" ht="32.25" customHeight="1">
      <c r="A261" s="76"/>
      <c r="B261" s="76"/>
      <c r="C261" s="76"/>
      <c r="D261" s="76"/>
      <c r="E261" s="76"/>
      <c r="F261" s="76"/>
      <c r="G261" s="76"/>
    </row>
    <row r="262" spans="1:7" ht="20.100000000000001" customHeight="1">
      <c r="A262" s="76"/>
      <c r="B262" s="76"/>
      <c r="C262" s="76"/>
      <c r="D262" s="76"/>
      <c r="E262" s="76"/>
      <c r="F262" s="76"/>
      <c r="G262" s="76"/>
    </row>
    <row r="263" spans="1:7" ht="20.100000000000001" customHeight="1">
      <c r="A263" s="76"/>
      <c r="B263" s="76"/>
      <c r="C263" s="76"/>
      <c r="D263" s="76"/>
      <c r="E263" s="76"/>
      <c r="F263" s="76"/>
      <c r="G263" s="76"/>
    </row>
    <row r="264" spans="1:7" ht="20.100000000000001" customHeight="1">
      <c r="A264" s="76"/>
      <c r="B264" s="76"/>
      <c r="C264" s="76"/>
      <c r="D264" s="76"/>
      <c r="E264" s="76"/>
      <c r="F264" s="76"/>
      <c r="G264" s="76"/>
    </row>
    <row r="265" spans="1:7" ht="24.75" customHeight="1">
      <c r="A265" s="76"/>
      <c r="B265" s="76"/>
      <c r="C265" s="76"/>
      <c r="D265" s="76"/>
      <c r="E265" s="76"/>
      <c r="F265" s="76"/>
      <c r="G265" s="76"/>
    </row>
    <row r="266" spans="1:7" ht="20.100000000000001" customHeight="1">
      <c r="A266" s="76"/>
      <c r="B266" s="76"/>
      <c r="C266" s="76"/>
      <c r="D266" s="76"/>
      <c r="E266" s="76"/>
      <c r="F266" s="76"/>
      <c r="G266" s="76"/>
    </row>
    <row r="267" spans="1:7" ht="20.100000000000001" customHeight="1">
      <c r="A267" s="76"/>
      <c r="B267" s="76"/>
      <c r="C267" s="76"/>
      <c r="D267" s="76"/>
      <c r="E267" s="76"/>
      <c r="F267" s="76"/>
      <c r="G267" s="76"/>
    </row>
    <row r="268" spans="1:7" ht="20.100000000000001" customHeight="1">
      <c r="A268" s="76"/>
      <c r="B268" s="76"/>
      <c r="C268" s="76"/>
      <c r="D268" s="76"/>
      <c r="E268" s="76"/>
      <c r="F268" s="76"/>
      <c r="G268" s="76"/>
    </row>
    <row r="269" spans="1:7" ht="24.75" customHeight="1">
      <c r="A269" s="76"/>
      <c r="B269" s="76"/>
      <c r="C269" s="76"/>
      <c r="D269" s="76"/>
      <c r="E269" s="76"/>
      <c r="F269" s="76"/>
      <c r="G269" s="76"/>
    </row>
    <row r="270" spans="1:7" ht="24.75" customHeight="1">
      <c r="A270" s="76"/>
      <c r="B270" s="76"/>
      <c r="C270" s="76"/>
      <c r="D270" s="76"/>
      <c r="E270" s="76"/>
      <c r="F270" s="76"/>
      <c r="G270" s="76"/>
    </row>
    <row r="271" spans="1:7" ht="23.25" customHeight="1">
      <c r="A271" s="76"/>
      <c r="B271" s="76"/>
      <c r="C271" s="76"/>
      <c r="D271" s="76"/>
      <c r="E271" s="76"/>
      <c r="F271" s="76"/>
      <c r="G271" s="76"/>
    </row>
    <row r="272" spans="1:7" ht="25.5" customHeight="1">
      <c r="A272" s="76"/>
      <c r="B272" s="76"/>
      <c r="C272" s="76"/>
      <c r="D272" s="76"/>
      <c r="E272" s="76"/>
      <c r="F272" s="76"/>
      <c r="G272" s="76"/>
    </row>
    <row r="273" spans="1:7" ht="20.100000000000001" customHeight="1">
      <c r="A273" s="76"/>
      <c r="B273" s="76"/>
      <c r="C273" s="76"/>
      <c r="D273" s="76"/>
      <c r="E273" s="76"/>
      <c r="F273" s="76"/>
      <c r="G273" s="76"/>
    </row>
    <row r="274" spans="1:7" ht="18.75">
      <c r="A274" s="76"/>
      <c r="B274" s="76"/>
      <c r="C274" s="76"/>
      <c r="D274" s="76"/>
      <c r="E274" s="76"/>
      <c r="F274" s="76"/>
      <c r="G274" s="76"/>
    </row>
    <row r="275" spans="1:7" ht="22.5" customHeight="1">
      <c r="A275" s="76"/>
      <c r="B275" s="76"/>
      <c r="C275" s="76"/>
      <c r="D275" s="76"/>
      <c r="E275" s="76"/>
      <c r="F275" s="76"/>
      <c r="G275" s="76"/>
    </row>
    <row r="276" spans="1:7" ht="18.75">
      <c r="A276" s="76"/>
      <c r="B276" s="76"/>
      <c r="C276" s="76"/>
      <c r="D276" s="76"/>
      <c r="E276" s="76"/>
      <c r="F276" s="76"/>
      <c r="G276" s="76"/>
    </row>
    <row r="277" spans="1:7" ht="18.75">
      <c r="A277" s="76"/>
      <c r="B277" s="76"/>
      <c r="C277" s="76"/>
      <c r="D277" s="76"/>
      <c r="E277" s="76"/>
      <c r="F277" s="76"/>
      <c r="G277" s="76"/>
    </row>
    <row r="278" spans="1:7" ht="26.25" customHeight="1">
      <c r="A278" s="76"/>
      <c r="B278" s="76"/>
      <c r="C278" s="76"/>
      <c r="D278" s="76"/>
      <c r="E278" s="76"/>
      <c r="F278" s="76"/>
      <c r="G278" s="76"/>
    </row>
    <row r="279" spans="1:7" ht="21.75" customHeight="1">
      <c r="A279" s="76"/>
      <c r="B279" s="76"/>
      <c r="C279" s="76"/>
      <c r="D279" s="76"/>
      <c r="E279" s="76"/>
      <c r="F279" s="76"/>
      <c r="G279" s="76"/>
    </row>
    <row r="280" spans="1:7" ht="18.75">
      <c r="A280" s="76"/>
      <c r="B280" s="76"/>
      <c r="C280" s="76"/>
      <c r="D280" s="76"/>
      <c r="E280" s="76"/>
      <c r="F280" s="76"/>
      <c r="G280" s="76"/>
    </row>
    <row r="281" spans="1:7" ht="18.75">
      <c r="A281" s="76"/>
      <c r="B281" s="76"/>
      <c r="C281" s="76"/>
      <c r="D281" s="76"/>
      <c r="E281" s="76"/>
      <c r="F281" s="76"/>
      <c r="G281" s="76"/>
    </row>
    <row r="282" spans="1:7" ht="13.5" customHeight="1">
      <c r="A282" s="76"/>
      <c r="B282" s="76"/>
      <c r="C282" s="76"/>
      <c r="D282" s="76"/>
      <c r="E282" s="76"/>
      <c r="F282" s="76"/>
      <c r="G282" s="76"/>
    </row>
    <row r="283" spans="1:7" ht="13.5" customHeight="1">
      <c r="A283" s="76"/>
      <c r="B283" s="76"/>
      <c r="C283" s="76"/>
      <c r="D283" s="76"/>
      <c r="E283" s="76"/>
      <c r="F283" s="76"/>
      <c r="G283" s="76"/>
    </row>
    <row r="284" spans="1:7" ht="18.75">
      <c r="A284" s="76"/>
      <c r="B284" s="76"/>
      <c r="C284" s="76"/>
      <c r="D284" s="76"/>
      <c r="E284" s="76"/>
      <c r="F284" s="76"/>
      <c r="G284" s="76"/>
    </row>
    <row r="285" spans="1:7" ht="25.5" customHeight="1">
      <c r="A285" s="76"/>
      <c r="B285" s="76"/>
      <c r="C285" s="76"/>
      <c r="D285" s="76"/>
      <c r="E285" s="76"/>
      <c r="F285" s="76"/>
      <c r="G285" s="76"/>
    </row>
    <row r="286" spans="1:7" ht="20.100000000000001" customHeight="1">
      <c r="A286" s="76"/>
      <c r="B286" s="76"/>
      <c r="C286" s="76"/>
      <c r="D286" s="76"/>
      <c r="E286" s="76"/>
      <c r="F286" s="76"/>
      <c r="G286" s="76"/>
    </row>
    <row r="287" spans="1:7" ht="20.100000000000001" customHeight="1">
      <c r="A287" s="76"/>
      <c r="B287" s="76"/>
      <c r="C287" s="76"/>
      <c r="D287" s="76"/>
      <c r="E287" s="76"/>
      <c r="F287" s="76"/>
      <c r="G287" s="76"/>
    </row>
    <row r="288" spans="1:7" ht="20.100000000000001" customHeight="1">
      <c r="A288" s="76"/>
      <c r="B288" s="76"/>
      <c r="C288" s="76"/>
      <c r="D288" s="76"/>
      <c r="E288" s="76"/>
      <c r="F288" s="76"/>
      <c r="G288" s="76"/>
    </row>
    <row r="289" spans="1:7" ht="20.100000000000001" customHeight="1">
      <c r="A289" s="76"/>
      <c r="B289" s="76"/>
      <c r="C289" s="76"/>
      <c r="D289" s="76"/>
      <c r="E289" s="76"/>
      <c r="F289" s="76"/>
      <c r="G289" s="76"/>
    </row>
    <row r="290" spans="1:7" ht="20.100000000000001" customHeight="1">
      <c r="A290" s="76"/>
      <c r="B290" s="76"/>
      <c r="C290" s="76"/>
      <c r="D290" s="76"/>
      <c r="E290" s="76"/>
      <c r="F290" s="76"/>
      <c r="G290" s="76"/>
    </row>
    <row r="291" spans="1:7" ht="20.100000000000001" customHeight="1">
      <c r="A291" s="76"/>
      <c r="B291" s="76"/>
      <c r="C291" s="76"/>
      <c r="D291" s="76"/>
      <c r="E291" s="76"/>
      <c r="F291" s="76"/>
      <c r="G291" s="76"/>
    </row>
    <row r="292" spans="1:7" ht="20.100000000000001" customHeight="1">
      <c r="A292" s="76"/>
      <c r="B292" s="76"/>
      <c r="C292" s="76"/>
      <c r="D292" s="76"/>
      <c r="E292" s="76"/>
      <c r="F292" s="76"/>
      <c r="G292" s="76"/>
    </row>
    <row r="293" spans="1:7" ht="20.100000000000001" customHeight="1">
      <c r="A293" s="76"/>
      <c r="B293" s="76"/>
      <c r="C293" s="76"/>
      <c r="D293" s="76"/>
      <c r="E293" s="76"/>
      <c r="F293" s="76"/>
      <c r="G293" s="76"/>
    </row>
    <row r="294" spans="1:7" ht="20.100000000000001" customHeight="1">
      <c r="A294" s="76"/>
      <c r="B294" s="76"/>
      <c r="C294" s="76"/>
      <c r="D294" s="76"/>
      <c r="E294" s="76"/>
      <c r="F294" s="76"/>
      <c r="G294" s="76"/>
    </row>
    <row r="295" spans="1:7" ht="20.100000000000001" customHeight="1">
      <c r="A295" s="76"/>
      <c r="B295" s="76"/>
      <c r="C295" s="76"/>
      <c r="D295" s="76"/>
      <c r="E295" s="76"/>
      <c r="F295" s="76"/>
      <c r="G295" s="76"/>
    </row>
    <row r="296" spans="1:7" ht="20.100000000000001" customHeight="1">
      <c r="A296" s="76"/>
      <c r="B296" s="76"/>
      <c r="C296" s="76"/>
      <c r="D296" s="76"/>
      <c r="E296" s="76"/>
      <c r="F296" s="76"/>
      <c r="G296" s="76"/>
    </row>
    <row r="297" spans="1:7" ht="20.100000000000001" customHeight="1">
      <c r="A297" s="76"/>
      <c r="B297" s="76"/>
      <c r="C297" s="76"/>
      <c r="D297" s="76"/>
      <c r="E297" s="76"/>
      <c r="F297" s="76"/>
      <c r="G297" s="76"/>
    </row>
    <row r="298" spans="1:7" ht="32.25" customHeight="1">
      <c r="A298" s="76"/>
      <c r="B298" s="76"/>
      <c r="C298" s="76"/>
      <c r="D298" s="76"/>
      <c r="E298" s="76"/>
      <c r="F298" s="76"/>
      <c r="G298" s="76"/>
    </row>
    <row r="299" spans="1:7" ht="20.100000000000001" customHeight="1">
      <c r="A299" s="76"/>
      <c r="B299" s="76"/>
      <c r="C299" s="76"/>
      <c r="D299" s="76"/>
      <c r="E299" s="76"/>
      <c r="F299" s="76"/>
      <c r="G299" s="76"/>
    </row>
    <row r="300" spans="1:7" ht="20.100000000000001" customHeight="1">
      <c r="A300" s="76"/>
      <c r="B300" s="76"/>
      <c r="C300" s="76"/>
      <c r="D300" s="76"/>
      <c r="E300" s="76"/>
      <c r="F300" s="76"/>
      <c r="G300" s="76"/>
    </row>
    <row r="301" spans="1:7" ht="20.100000000000001" customHeight="1">
      <c r="A301" s="76"/>
      <c r="B301" s="76"/>
      <c r="C301" s="76"/>
      <c r="D301" s="76"/>
      <c r="E301" s="76"/>
      <c r="F301" s="76"/>
      <c r="G301" s="76"/>
    </row>
    <row r="302" spans="1:7" ht="24.75" customHeight="1">
      <c r="A302" s="76"/>
      <c r="B302" s="76"/>
      <c r="C302" s="76"/>
      <c r="D302" s="76"/>
      <c r="E302" s="76"/>
      <c r="F302" s="76"/>
      <c r="G302" s="76"/>
    </row>
    <row r="303" spans="1:7" ht="20.100000000000001" customHeight="1">
      <c r="A303" s="76"/>
      <c r="B303" s="76"/>
      <c r="C303" s="76"/>
      <c r="D303" s="76"/>
      <c r="E303" s="76"/>
      <c r="F303" s="76"/>
      <c r="G303" s="76"/>
    </row>
    <row r="304" spans="1:7" ht="20.100000000000001" customHeight="1">
      <c r="A304" s="76"/>
      <c r="B304" s="76"/>
      <c r="C304" s="76"/>
      <c r="D304" s="76"/>
      <c r="E304" s="76"/>
      <c r="F304" s="76"/>
      <c r="G304" s="76"/>
    </row>
    <row r="305" spans="1:7" ht="20.100000000000001" customHeight="1">
      <c r="A305" s="76"/>
      <c r="B305" s="76"/>
      <c r="C305" s="76"/>
      <c r="D305" s="76"/>
      <c r="E305" s="76"/>
      <c r="F305" s="76"/>
      <c r="G305" s="76"/>
    </row>
    <row r="306" spans="1:7" ht="24.75" customHeight="1">
      <c r="A306" s="76"/>
      <c r="B306" s="76"/>
      <c r="C306" s="76"/>
      <c r="D306" s="76"/>
      <c r="E306" s="76"/>
      <c r="F306" s="76"/>
      <c r="G306" s="76"/>
    </row>
    <row r="307" spans="1:7" ht="24.75" customHeight="1">
      <c r="A307" s="76"/>
      <c r="B307" s="76"/>
      <c r="C307" s="76"/>
      <c r="D307" s="76"/>
      <c r="E307" s="76"/>
      <c r="F307" s="76"/>
      <c r="G307" s="76"/>
    </row>
    <row r="308" spans="1:7" ht="23.25" customHeight="1">
      <c r="A308" s="76"/>
      <c r="B308" s="76"/>
      <c r="C308" s="76"/>
      <c r="D308" s="76"/>
      <c r="E308" s="76"/>
      <c r="F308" s="76"/>
      <c r="G308" s="76"/>
    </row>
    <row r="309" spans="1:7" ht="25.5" customHeight="1">
      <c r="A309" s="76"/>
      <c r="B309" s="76"/>
      <c r="C309" s="76"/>
      <c r="D309" s="76"/>
      <c r="E309" s="76"/>
      <c r="F309" s="76"/>
      <c r="G309" s="76"/>
    </row>
    <row r="310" spans="1:7" ht="20.100000000000001" customHeight="1">
      <c r="A310" s="76"/>
      <c r="B310" s="76"/>
      <c r="C310" s="76"/>
      <c r="D310" s="76"/>
      <c r="E310" s="76"/>
      <c r="F310" s="76"/>
      <c r="G310" s="76"/>
    </row>
    <row r="311" spans="1:7" ht="18.75">
      <c r="A311" s="76"/>
      <c r="B311" s="76"/>
      <c r="C311" s="76"/>
      <c r="D311" s="76"/>
      <c r="E311" s="76"/>
      <c r="F311" s="76"/>
      <c r="G311" s="76"/>
    </row>
    <row r="312" spans="1:7" ht="22.5" customHeight="1">
      <c r="A312" s="76"/>
      <c r="B312" s="76"/>
      <c r="C312" s="76"/>
      <c r="D312" s="76"/>
      <c r="E312" s="76"/>
      <c r="F312" s="76"/>
      <c r="G312" s="76"/>
    </row>
    <row r="313" spans="1:7" ht="18.75">
      <c r="A313" s="76"/>
      <c r="B313" s="76"/>
      <c r="C313" s="76"/>
      <c r="D313" s="76"/>
      <c r="E313" s="76"/>
      <c r="F313" s="76"/>
      <c r="G313" s="76"/>
    </row>
    <row r="314" spans="1:7" ht="18.75">
      <c r="A314" s="76"/>
      <c r="B314" s="76"/>
      <c r="C314" s="76"/>
      <c r="D314" s="76"/>
      <c r="E314" s="76"/>
      <c r="F314" s="76"/>
      <c r="G314" s="76"/>
    </row>
    <row r="315" spans="1:7" ht="26.25" customHeight="1">
      <c r="A315" s="76"/>
      <c r="B315" s="76"/>
      <c r="C315" s="76"/>
      <c r="D315" s="76"/>
      <c r="E315" s="76"/>
      <c r="F315" s="76"/>
      <c r="G315" s="76"/>
    </row>
    <row r="316" spans="1:7" ht="21.75" customHeight="1">
      <c r="A316" s="76"/>
      <c r="B316" s="76"/>
      <c r="C316" s="76"/>
      <c r="D316" s="76"/>
      <c r="E316" s="76"/>
      <c r="F316" s="76"/>
      <c r="G316" s="76"/>
    </row>
    <row r="317" spans="1:7" ht="18.75">
      <c r="A317" s="76"/>
      <c r="B317" s="76"/>
      <c r="C317" s="76"/>
      <c r="D317" s="76"/>
      <c r="E317" s="76"/>
      <c r="F317" s="76"/>
      <c r="G317" s="76"/>
    </row>
    <row r="318" spans="1:7" ht="18.75">
      <c r="A318" s="76"/>
      <c r="B318" s="76"/>
      <c r="C318" s="76"/>
      <c r="D318" s="76"/>
      <c r="E318" s="76"/>
      <c r="F318" s="76"/>
      <c r="G318" s="76"/>
    </row>
    <row r="319" spans="1:7" ht="13.5" customHeight="1">
      <c r="A319" s="76"/>
      <c r="B319" s="76"/>
      <c r="C319" s="76"/>
      <c r="D319" s="76"/>
      <c r="E319" s="76"/>
      <c r="F319" s="76"/>
      <c r="G319" s="76"/>
    </row>
    <row r="320" spans="1:7" ht="13.5" customHeight="1">
      <c r="A320" s="76"/>
      <c r="B320" s="76"/>
      <c r="C320" s="76"/>
      <c r="D320" s="76"/>
      <c r="E320" s="76"/>
      <c r="F320" s="76"/>
      <c r="G320" s="76"/>
    </row>
    <row r="321" spans="1:7" ht="18.75">
      <c r="A321" s="76"/>
      <c r="B321" s="76"/>
      <c r="C321" s="76"/>
      <c r="D321" s="76"/>
      <c r="E321" s="76"/>
      <c r="F321" s="76"/>
      <c r="G321" s="76"/>
    </row>
    <row r="322" spans="1:7" ht="25.5" customHeight="1">
      <c r="A322" s="76"/>
      <c r="B322" s="76"/>
      <c r="C322" s="76"/>
      <c r="D322" s="76"/>
      <c r="E322" s="76"/>
      <c r="F322" s="76"/>
      <c r="G322" s="76"/>
    </row>
    <row r="323" spans="1:7" ht="20.100000000000001" customHeight="1">
      <c r="A323" s="76"/>
      <c r="B323" s="76"/>
      <c r="C323" s="76"/>
      <c r="D323" s="76"/>
      <c r="E323" s="76"/>
      <c r="F323" s="76"/>
      <c r="G323" s="76"/>
    </row>
    <row r="324" spans="1:7" ht="20.100000000000001" customHeight="1">
      <c r="A324" s="76"/>
      <c r="B324" s="76"/>
      <c r="C324" s="76"/>
      <c r="D324" s="76"/>
      <c r="E324" s="76"/>
      <c r="F324" s="76"/>
      <c r="G324" s="76"/>
    </row>
    <row r="325" spans="1:7" ht="20.100000000000001" customHeight="1">
      <c r="A325" s="76"/>
      <c r="B325" s="76"/>
      <c r="C325" s="76"/>
      <c r="D325" s="76"/>
      <c r="E325" s="76"/>
      <c r="F325" s="76"/>
      <c r="G325" s="76"/>
    </row>
    <row r="326" spans="1:7" ht="20.100000000000001" customHeight="1">
      <c r="A326" s="76"/>
      <c r="B326" s="76"/>
      <c r="C326" s="76"/>
      <c r="D326" s="76"/>
      <c r="E326" s="76"/>
      <c r="F326" s="76"/>
      <c r="G326" s="76"/>
    </row>
    <row r="327" spans="1:7" ht="20.100000000000001" customHeight="1">
      <c r="A327" s="76"/>
      <c r="B327" s="76"/>
      <c r="C327" s="76"/>
      <c r="D327" s="76"/>
      <c r="E327" s="76"/>
      <c r="F327" s="76"/>
      <c r="G327" s="76"/>
    </row>
    <row r="328" spans="1:7" ht="20.100000000000001" customHeight="1">
      <c r="A328" s="76"/>
      <c r="B328" s="76"/>
      <c r="C328" s="76"/>
      <c r="D328" s="76"/>
      <c r="E328" s="76"/>
      <c r="F328" s="76"/>
      <c r="G328" s="76"/>
    </row>
    <row r="329" spans="1:7" ht="20.100000000000001" customHeight="1">
      <c r="A329" s="76"/>
      <c r="B329" s="76"/>
      <c r="C329" s="76"/>
      <c r="D329" s="76"/>
      <c r="E329" s="76"/>
      <c r="F329" s="76"/>
      <c r="G329" s="76"/>
    </row>
    <row r="330" spans="1:7" ht="20.100000000000001" customHeight="1">
      <c r="A330" s="76"/>
      <c r="B330" s="76"/>
      <c r="C330" s="76"/>
      <c r="D330" s="76"/>
      <c r="E330" s="76"/>
      <c r="F330" s="76"/>
      <c r="G330" s="76"/>
    </row>
    <row r="331" spans="1:7" ht="20.100000000000001" customHeight="1">
      <c r="A331" s="76"/>
      <c r="B331" s="76"/>
      <c r="C331" s="76"/>
      <c r="D331" s="76"/>
      <c r="E331" s="76"/>
      <c r="F331" s="76"/>
      <c r="G331" s="76"/>
    </row>
    <row r="332" spans="1:7" ht="20.100000000000001" customHeight="1">
      <c r="A332" s="76"/>
      <c r="B332" s="76"/>
      <c r="C332" s="76"/>
      <c r="D332" s="76"/>
      <c r="E332" s="76"/>
      <c r="F332" s="76"/>
      <c r="G332" s="76"/>
    </row>
    <row r="333" spans="1:7" ht="20.100000000000001" customHeight="1">
      <c r="A333" s="76"/>
      <c r="B333" s="76"/>
      <c r="C333" s="76"/>
      <c r="D333" s="76"/>
      <c r="E333" s="76"/>
      <c r="F333" s="76"/>
      <c r="G333" s="76"/>
    </row>
    <row r="334" spans="1:7" ht="20.100000000000001" customHeight="1">
      <c r="A334" s="76"/>
      <c r="B334" s="76"/>
      <c r="C334" s="76"/>
      <c r="D334" s="76"/>
      <c r="E334" s="76"/>
      <c r="F334" s="76"/>
      <c r="G334" s="76"/>
    </row>
    <row r="335" spans="1:7" ht="32.25" customHeight="1">
      <c r="A335" s="76"/>
      <c r="B335" s="76"/>
      <c r="C335" s="76"/>
      <c r="D335" s="76"/>
      <c r="E335" s="76"/>
      <c r="F335" s="76"/>
      <c r="G335" s="76"/>
    </row>
    <row r="336" spans="1:7" ht="20.100000000000001" customHeight="1">
      <c r="A336" s="76"/>
      <c r="B336" s="76"/>
      <c r="C336" s="76"/>
      <c r="D336" s="76"/>
      <c r="E336" s="76"/>
      <c r="F336" s="76"/>
      <c r="G336" s="76"/>
    </row>
    <row r="337" spans="1:7" ht="20.100000000000001" customHeight="1">
      <c r="A337" s="76"/>
      <c r="B337" s="76"/>
      <c r="C337" s="76"/>
      <c r="D337" s="76"/>
      <c r="E337" s="76"/>
      <c r="F337" s="76"/>
      <c r="G337" s="76"/>
    </row>
    <row r="338" spans="1:7" ht="20.100000000000001" customHeight="1">
      <c r="A338" s="76"/>
      <c r="B338" s="76"/>
      <c r="C338" s="76"/>
      <c r="D338" s="76"/>
      <c r="E338" s="76"/>
      <c r="F338" s="76"/>
      <c r="G338" s="76"/>
    </row>
    <row r="339" spans="1:7" ht="24.75" customHeight="1">
      <c r="A339" s="76"/>
      <c r="B339" s="76"/>
      <c r="C339" s="76"/>
      <c r="D339" s="76"/>
      <c r="E339" s="76"/>
      <c r="F339" s="76"/>
      <c r="G339" s="76"/>
    </row>
    <row r="340" spans="1:7" ht="20.100000000000001" customHeight="1">
      <c r="A340" s="76"/>
      <c r="B340" s="76"/>
      <c r="C340" s="76"/>
      <c r="D340" s="76"/>
      <c r="E340" s="76"/>
      <c r="F340" s="76"/>
      <c r="G340" s="76"/>
    </row>
    <row r="341" spans="1:7" ht="20.100000000000001" customHeight="1">
      <c r="A341" s="76"/>
      <c r="B341" s="76"/>
      <c r="C341" s="76"/>
      <c r="D341" s="76"/>
      <c r="E341" s="76"/>
      <c r="F341" s="76"/>
      <c r="G341" s="76"/>
    </row>
    <row r="342" spans="1:7" ht="16.5" customHeight="1">
      <c r="A342" s="76"/>
      <c r="B342" s="76"/>
      <c r="C342" s="76"/>
      <c r="D342" s="76"/>
      <c r="E342" s="76"/>
      <c r="F342" s="76"/>
      <c r="G342" s="76"/>
    </row>
    <row r="343" spans="1:7" ht="16.5" customHeight="1">
      <c r="A343" s="76"/>
      <c r="B343" s="76"/>
      <c r="C343" s="76"/>
      <c r="D343" s="76"/>
      <c r="E343" s="76"/>
      <c r="F343" s="76"/>
      <c r="G343" s="76"/>
    </row>
    <row r="344" spans="1:7" ht="24.75" customHeight="1">
      <c r="A344" s="76"/>
      <c r="B344" s="76"/>
      <c r="C344" s="76"/>
      <c r="D344" s="76"/>
      <c r="E344" s="76"/>
      <c r="F344" s="76"/>
      <c r="G344" s="76"/>
    </row>
    <row r="345" spans="1:7" ht="23.25" customHeight="1">
      <c r="A345" s="76"/>
      <c r="B345" s="76"/>
      <c r="C345" s="76"/>
      <c r="D345" s="76"/>
      <c r="E345" s="76"/>
      <c r="F345" s="76"/>
      <c r="G345" s="76"/>
    </row>
    <row r="346" spans="1:7" ht="25.5" customHeight="1">
      <c r="A346" s="76"/>
      <c r="B346" s="76"/>
      <c r="C346" s="76"/>
      <c r="D346" s="76"/>
      <c r="E346" s="76"/>
      <c r="F346" s="76"/>
      <c r="G346" s="76"/>
    </row>
    <row r="347" spans="1:7" ht="20.100000000000001" customHeight="1">
      <c r="A347" s="76"/>
      <c r="B347" s="76"/>
      <c r="C347" s="76"/>
      <c r="D347" s="76"/>
      <c r="E347" s="76"/>
      <c r="F347" s="76"/>
      <c r="G347" s="76"/>
    </row>
    <row r="348" spans="1:7" ht="18.75">
      <c r="A348" s="76"/>
      <c r="B348" s="76"/>
      <c r="C348" s="76"/>
      <c r="D348" s="76"/>
      <c r="E348" s="76"/>
      <c r="F348" s="76"/>
      <c r="G348" s="76"/>
    </row>
    <row r="349" spans="1:7" ht="3.75" customHeight="1">
      <c r="A349" s="76"/>
      <c r="B349" s="76"/>
      <c r="C349" s="76"/>
      <c r="D349" s="76"/>
      <c r="E349" s="76"/>
      <c r="F349" s="76"/>
      <c r="G349" s="76"/>
    </row>
  </sheetData>
  <mergeCells count="4">
    <mergeCell ref="A5:G5"/>
    <mergeCell ref="A4:G4"/>
    <mergeCell ref="D7:E7"/>
    <mergeCell ref="F7:G7"/>
  </mergeCells>
  <phoneticPr fontId="22" type="noConversion"/>
  <pageMargins left="0.61" right="0.34" top="0.4" bottom="0.42" header="0.34" footer="0.25"/>
  <pageSetup paperSize="9" scale="75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N76"/>
  <sheetViews>
    <sheetView topLeftCell="J26" workbookViewId="0">
      <selection activeCell="M1" sqref="M1:N1"/>
    </sheetView>
  </sheetViews>
  <sheetFormatPr defaultColWidth="8" defaultRowHeight="12.75"/>
  <cols>
    <col min="1" max="1" width="2.375" style="198" hidden="1" customWidth="1"/>
    <col min="2" max="2" width="39.875" style="198" hidden="1" customWidth="1"/>
    <col min="3" max="3" width="4.625" style="99" hidden="1" customWidth="1"/>
    <col min="4" max="4" width="5.375" style="198" hidden="1" customWidth="1"/>
    <col min="5" max="5" width="14.875" style="199" hidden="1" customWidth="1"/>
    <col min="6" max="6" width="15.5" style="199" hidden="1" customWidth="1"/>
    <col min="7" max="7" width="11.875" style="199" hidden="1" customWidth="1"/>
    <col min="8" max="8" width="5.375" style="199" hidden="1" customWidth="1"/>
    <col min="9" max="9" width="5.75" style="198" hidden="1" customWidth="1"/>
    <col min="10" max="10" width="48.125" style="198" customWidth="1"/>
    <col min="11" max="11" width="4.875" style="198" customWidth="1"/>
    <col min="12" max="12" width="6.5" style="198" customWidth="1"/>
    <col min="13" max="13" width="12.5" style="201" customWidth="1"/>
    <col min="14" max="14" width="14.25" style="198" customWidth="1"/>
    <col min="15" max="16384" width="8" style="198"/>
  </cols>
  <sheetData>
    <row r="1" spans="1:14" ht="18.75" customHeight="1">
      <c r="J1" s="200" t="s">
        <v>547</v>
      </c>
      <c r="M1" s="364" t="s">
        <v>548</v>
      </c>
      <c r="N1" s="364"/>
    </row>
    <row r="2" spans="1:14" ht="14.25" customHeight="1">
      <c r="J2" s="99" t="s">
        <v>549</v>
      </c>
    </row>
    <row r="3" spans="1:14" ht="14.25" customHeight="1"/>
    <row r="4" spans="1:14" ht="17.25" customHeight="1">
      <c r="J4" s="365" t="s">
        <v>550</v>
      </c>
      <c r="K4" s="365"/>
      <c r="L4" s="365"/>
      <c r="M4" s="365"/>
      <c r="N4" s="365"/>
    </row>
    <row r="5" spans="1:14" ht="14.25" customHeight="1">
      <c r="A5" s="202"/>
      <c r="B5" s="202"/>
      <c r="C5" s="203"/>
      <c r="D5" s="202"/>
      <c r="E5" s="204"/>
      <c r="F5" s="204"/>
      <c r="G5" s="204"/>
      <c r="H5" s="204"/>
      <c r="I5" s="202"/>
      <c r="J5" s="366" t="s">
        <v>551</v>
      </c>
      <c r="K5" s="366"/>
      <c r="L5" s="366"/>
      <c r="M5" s="366"/>
      <c r="N5" s="366"/>
    </row>
    <row r="6" spans="1:14" ht="14.25" customHeight="1">
      <c r="J6" s="367" t="s">
        <v>552</v>
      </c>
      <c r="K6" s="367"/>
      <c r="L6" s="367"/>
      <c r="M6" s="367"/>
      <c r="N6" s="367"/>
    </row>
    <row r="7" spans="1:14" ht="16.5" customHeight="1">
      <c r="E7" s="205"/>
      <c r="I7" s="206"/>
      <c r="N7" s="207" t="s">
        <v>553</v>
      </c>
    </row>
    <row r="8" spans="1:14" s="208" customFormat="1" ht="31.5" customHeight="1">
      <c r="C8" s="209"/>
      <c r="E8" s="210"/>
      <c r="F8" s="211"/>
      <c r="G8" s="211"/>
      <c r="H8" s="211"/>
      <c r="I8" s="212"/>
      <c r="J8" s="370" t="s">
        <v>355</v>
      </c>
      <c r="K8" s="370" t="s">
        <v>554</v>
      </c>
      <c r="L8" s="361" t="s">
        <v>555</v>
      </c>
      <c r="M8" s="362" t="s">
        <v>556</v>
      </c>
      <c r="N8" s="363"/>
    </row>
    <row r="9" spans="1:14" s="212" customFormat="1" ht="15.75" customHeight="1">
      <c r="B9" s="213" t="s">
        <v>557</v>
      </c>
      <c r="C9" s="214" t="s">
        <v>558</v>
      </c>
      <c r="D9" s="215"/>
      <c r="E9" s="216" t="str">
        <f>[63]KQKD!D7</f>
        <v>3 THÁNG 2015</v>
      </c>
      <c r="F9" s="216" t="str">
        <f>[63]KQKD!E7</f>
        <v>3 THÁNG 2014</v>
      </c>
      <c r="G9" s="217"/>
      <c r="H9" s="217"/>
      <c r="I9" s="218"/>
      <c r="J9" s="370"/>
      <c r="K9" s="370"/>
      <c r="L9" s="361"/>
      <c r="M9" s="219" t="s">
        <v>559</v>
      </c>
      <c r="N9" s="219" t="s">
        <v>560</v>
      </c>
    </row>
    <row r="10" spans="1:14" s="220" customFormat="1" ht="15.75" customHeight="1">
      <c r="B10" s="221"/>
      <c r="C10" s="221"/>
      <c r="D10" s="222"/>
      <c r="E10" s="223"/>
      <c r="F10" s="223"/>
      <c r="G10" s="224"/>
      <c r="H10" s="224"/>
      <c r="I10" s="225"/>
      <c r="J10" s="226">
        <v>1</v>
      </c>
      <c r="K10" s="226">
        <v>2</v>
      </c>
      <c r="L10" s="226">
        <v>3</v>
      </c>
      <c r="M10" s="227">
        <v>4</v>
      </c>
      <c r="N10" s="227">
        <v>5</v>
      </c>
    </row>
    <row r="11" spans="1:14" ht="15.75" customHeight="1">
      <c r="A11" s="206"/>
      <c r="B11" s="228" t="s">
        <v>561</v>
      </c>
      <c r="C11" s="229"/>
      <c r="D11" s="228"/>
      <c r="E11" s="230"/>
      <c r="F11" s="230"/>
      <c r="G11" s="230"/>
      <c r="H11" s="230"/>
      <c r="J11" s="231" t="s">
        <v>562</v>
      </c>
      <c r="K11" s="232"/>
      <c r="L11" s="232"/>
      <c r="M11" s="233"/>
      <c r="N11" s="234"/>
    </row>
    <row r="12" spans="1:14" s="240" customFormat="1" ht="14.25" customHeight="1">
      <c r="A12" s="235"/>
      <c r="B12" s="236" t="s">
        <v>563</v>
      </c>
      <c r="C12" s="237" t="s">
        <v>564</v>
      </c>
      <c r="D12" s="228"/>
      <c r="E12" s="238"/>
      <c r="F12" s="239"/>
      <c r="G12" s="239"/>
      <c r="H12" s="238"/>
      <c r="J12" s="241" t="s">
        <v>565</v>
      </c>
      <c r="K12" s="242" t="s">
        <v>564</v>
      </c>
      <c r="L12" s="242"/>
      <c r="M12" s="243">
        <v>9141831438</v>
      </c>
      <c r="N12" s="243">
        <v>9104197225</v>
      </c>
    </row>
    <row r="13" spans="1:14" ht="13.5">
      <c r="A13" s="206"/>
      <c r="B13" s="236" t="s">
        <v>566</v>
      </c>
      <c r="C13" s="244"/>
      <c r="D13" s="245"/>
      <c r="E13" s="230"/>
      <c r="F13" s="230"/>
      <c r="G13" s="246"/>
      <c r="H13" s="247"/>
      <c r="J13" s="241" t="s">
        <v>567</v>
      </c>
      <c r="K13" s="248"/>
      <c r="L13" s="248"/>
      <c r="M13" s="249"/>
      <c r="N13" s="250"/>
    </row>
    <row r="14" spans="1:14" ht="12.75" customHeight="1">
      <c r="A14" s="206"/>
      <c r="B14" s="251" t="s">
        <v>568</v>
      </c>
      <c r="C14" s="237" t="s">
        <v>569</v>
      </c>
      <c r="D14" s="252"/>
      <c r="E14" s="230"/>
      <c r="F14" s="246"/>
      <c r="G14" s="246"/>
      <c r="H14" s="230"/>
      <c r="J14" s="253" t="s">
        <v>570</v>
      </c>
      <c r="K14" s="242" t="s">
        <v>569</v>
      </c>
      <c r="L14" s="242"/>
      <c r="M14" s="249">
        <v>100690291825</v>
      </c>
      <c r="N14" s="254">
        <v>100285320241</v>
      </c>
    </row>
    <row r="15" spans="1:14" ht="14.25" customHeight="1">
      <c r="A15" s="206"/>
      <c r="B15" s="251" t="s">
        <v>571</v>
      </c>
      <c r="C15" s="255" t="s">
        <v>572</v>
      </c>
      <c r="D15" s="252"/>
      <c r="E15" s="230"/>
      <c r="F15" s="230"/>
      <c r="G15" s="246"/>
      <c r="H15" s="230"/>
      <c r="J15" s="253" t="s">
        <v>573</v>
      </c>
      <c r="K15" s="242" t="s">
        <v>572</v>
      </c>
      <c r="L15" s="242"/>
      <c r="M15" s="256">
        <v>-14247972839</v>
      </c>
      <c r="N15" s="249">
        <v>0</v>
      </c>
    </row>
    <row r="16" spans="1:14" ht="24.75" hidden="1" customHeight="1">
      <c r="A16" s="206"/>
      <c r="B16" s="251" t="s">
        <v>574</v>
      </c>
      <c r="C16" s="255" t="s">
        <v>575</v>
      </c>
      <c r="D16" s="252"/>
      <c r="E16" s="230"/>
      <c r="F16" s="230">
        <v>0</v>
      </c>
      <c r="G16" s="246"/>
      <c r="H16" s="230"/>
      <c r="J16" s="253" t="s">
        <v>576</v>
      </c>
      <c r="K16" s="257" t="s">
        <v>575</v>
      </c>
      <c r="L16" s="257"/>
      <c r="M16" s="249">
        <v>0</v>
      </c>
      <c r="N16" s="258">
        <v>0</v>
      </c>
    </row>
    <row r="17" spans="1:14" ht="12.75" customHeight="1">
      <c r="A17" s="206"/>
      <c r="B17" s="259" t="s">
        <v>577</v>
      </c>
      <c r="C17" s="237" t="s">
        <v>578</v>
      </c>
      <c r="D17" s="252"/>
      <c r="E17" s="260"/>
      <c r="F17" s="246"/>
      <c r="G17" s="246"/>
      <c r="H17" s="230"/>
      <c r="J17" s="253" t="s">
        <v>579</v>
      </c>
      <c r="K17" s="242" t="s">
        <v>578</v>
      </c>
      <c r="L17" s="242"/>
      <c r="M17" s="249">
        <v>-1750148526</v>
      </c>
      <c r="N17" s="261">
        <v>-2440340796</v>
      </c>
    </row>
    <row r="18" spans="1:14" ht="12.75" customHeight="1">
      <c r="A18" s="206"/>
      <c r="B18" s="252" t="s">
        <v>580</v>
      </c>
      <c r="C18" s="237" t="s">
        <v>581</v>
      </c>
      <c r="D18" s="252"/>
      <c r="E18" s="262"/>
      <c r="F18" s="246"/>
      <c r="G18" s="246"/>
      <c r="H18" s="230"/>
      <c r="J18" s="253" t="s">
        <v>582</v>
      </c>
      <c r="K18" s="242" t="s">
        <v>581</v>
      </c>
      <c r="L18" s="242"/>
      <c r="M18" s="249">
        <v>16498558415</v>
      </c>
      <c r="N18" s="254">
        <v>22642958344</v>
      </c>
    </row>
    <row r="19" spans="1:14" ht="12.75" customHeight="1">
      <c r="A19" s="206"/>
      <c r="B19" s="252"/>
      <c r="C19" s="237"/>
      <c r="D19" s="252"/>
      <c r="E19" s="262"/>
      <c r="F19" s="246"/>
      <c r="G19" s="246"/>
      <c r="H19" s="230"/>
      <c r="J19" s="253" t="s">
        <v>583</v>
      </c>
      <c r="K19" s="257" t="s">
        <v>584</v>
      </c>
      <c r="L19" s="257"/>
      <c r="M19" s="249"/>
      <c r="N19" s="254"/>
    </row>
    <row r="20" spans="1:14" ht="12.2" customHeight="1">
      <c r="A20" s="206"/>
      <c r="B20" s="236" t="s">
        <v>585</v>
      </c>
      <c r="C20" s="237" t="s">
        <v>586</v>
      </c>
      <c r="D20" s="228"/>
      <c r="E20" s="238">
        <f>SUM(E12:E18)</f>
        <v>0</v>
      </c>
      <c r="F20" s="238">
        <f>SUM(F12:F18)</f>
        <v>0</v>
      </c>
      <c r="G20" s="238"/>
      <c r="H20" s="238"/>
      <c r="J20" s="263" t="s">
        <v>587</v>
      </c>
      <c r="K20" s="264" t="s">
        <v>586</v>
      </c>
      <c r="L20" s="264"/>
      <c r="M20" s="243">
        <v>110332560313</v>
      </c>
      <c r="N20" s="243">
        <v>129592135014</v>
      </c>
    </row>
    <row r="21" spans="1:14" ht="12.75" customHeight="1">
      <c r="A21" s="206"/>
      <c r="B21" s="252" t="s">
        <v>588</v>
      </c>
      <c r="C21" s="237" t="s">
        <v>589</v>
      </c>
      <c r="D21" s="252"/>
      <c r="E21" s="230"/>
      <c r="F21" s="230"/>
      <c r="G21" s="230"/>
      <c r="H21" s="230"/>
      <c r="J21" s="253" t="s">
        <v>590</v>
      </c>
      <c r="K21" s="242" t="s">
        <v>589</v>
      </c>
      <c r="L21" s="242"/>
      <c r="M21" s="249">
        <v>-12375202269</v>
      </c>
      <c r="N21" s="261">
        <v>-92345498508</v>
      </c>
    </row>
    <row r="22" spans="1:14">
      <c r="A22" s="206"/>
      <c r="B22" s="252" t="s">
        <v>591</v>
      </c>
      <c r="C22" s="237" t="s">
        <v>592</v>
      </c>
      <c r="D22" s="252"/>
      <c r="E22" s="230"/>
      <c r="F22" s="230"/>
      <c r="G22" s="230"/>
      <c r="H22" s="230"/>
      <c r="J22" s="253" t="s">
        <v>593</v>
      </c>
      <c r="K22" s="257" t="s">
        <v>592</v>
      </c>
      <c r="L22" s="257"/>
      <c r="M22" s="249">
        <v>-34581274547</v>
      </c>
      <c r="N22" s="261">
        <v>-111607130230</v>
      </c>
    </row>
    <row r="23" spans="1:14" ht="25.5">
      <c r="A23" s="206"/>
      <c r="B23" s="252" t="s">
        <v>594</v>
      </c>
      <c r="C23" s="237" t="s">
        <v>595</v>
      </c>
      <c r="D23" s="252"/>
      <c r="E23" s="230"/>
      <c r="F23" s="230"/>
      <c r="G23" s="230"/>
      <c r="H23" s="230"/>
      <c r="J23" s="253" t="s">
        <v>596</v>
      </c>
      <c r="K23" s="257" t="s">
        <v>595</v>
      </c>
      <c r="L23" s="257"/>
      <c r="M23" s="249">
        <v>133081977174</v>
      </c>
      <c r="N23" s="249">
        <v>281727042552</v>
      </c>
    </row>
    <row r="24" spans="1:14">
      <c r="A24" s="206"/>
      <c r="B24" s="252" t="s">
        <v>597</v>
      </c>
      <c r="C24" s="255" t="s">
        <v>598</v>
      </c>
      <c r="D24" s="252"/>
      <c r="E24" s="230"/>
      <c r="F24" s="230"/>
      <c r="G24" s="230"/>
      <c r="H24" s="230"/>
      <c r="J24" s="253" t="s">
        <v>599</v>
      </c>
      <c r="K24" s="265">
        <v>12</v>
      </c>
      <c r="L24" s="265"/>
      <c r="M24" s="249">
        <v>-8621129</v>
      </c>
      <c r="N24" s="256">
        <v>12033006106</v>
      </c>
    </row>
    <row r="25" spans="1:14">
      <c r="A25" s="206"/>
      <c r="B25" s="252"/>
      <c r="C25" s="255"/>
      <c r="D25" s="252"/>
      <c r="E25" s="230"/>
      <c r="F25" s="230"/>
      <c r="G25" s="230"/>
      <c r="H25" s="230"/>
      <c r="J25" s="253" t="s">
        <v>600</v>
      </c>
      <c r="K25" s="265">
        <v>13</v>
      </c>
      <c r="L25" s="265"/>
      <c r="M25" s="249"/>
      <c r="N25" s="256"/>
    </row>
    <row r="26" spans="1:14" s="269" customFormat="1">
      <c r="A26" s="266"/>
      <c r="B26" s="267" t="s">
        <v>601</v>
      </c>
      <c r="C26" s="268" t="s">
        <v>602</v>
      </c>
      <c r="D26" s="267"/>
      <c r="E26" s="260"/>
      <c r="F26" s="260"/>
      <c r="G26" s="260"/>
      <c r="H26" s="260"/>
      <c r="J26" s="270" t="s">
        <v>603</v>
      </c>
      <c r="K26" s="265">
        <v>14</v>
      </c>
      <c r="L26" s="265"/>
      <c r="M26" s="256">
        <v>-16586404354</v>
      </c>
      <c r="N26" s="256">
        <v>-22947733527</v>
      </c>
    </row>
    <row r="27" spans="1:14">
      <c r="A27" s="206"/>
      <c r="B27" s="267" t="s">
        <v>604</v>
      </c>
      <c r="C27" s="268">
        <v>14</v>
      </c>
      <c r="D27" s="267"/>
      <c r="E27" s="230"/>
      <c r="F27" s="230"/>
      <c r="G27" s="230"/>
      <c r="H27" s="230"/>
      <c r="J27" s="253" t="s">
        <v>605</v>
      </c>
      <c r="K27" s="265">
        <v>15</v>
      </c>
      <c r="L27" s="265"/>
      <c r="M27" s="249">
        <v>-2689689843</v>
      </c>
      <c r="N27" s="249">
        <v>-6900719470</v>
      </c>
    </row>
    <row r="28" spans="1:14">
      <c r="A28" s="206"/>
      <c r="B28" s="252" t="s">
        <v>606</v>
      </c>
      <c r="C28" s="255" t="s">
        <v>607</v>
      </c>
      <c r="D28" s="252"/>
      <c r="E28" s="230"/>
      <c r="F28" s="230"/>
      <c r="G28" s="230"/>
      <c r="H28" s="230"/>
      <c r="J28" s="253" t="s">
        <v>608</v>
      </c>
      <c r="K28" s="265">
        <v>16</v>
      </c>
      <c r="L28" s="265"/>
      <c r="M28" s="249">
        <v>42500000</v>
      </c>
      <c r="N28" s="249">
        <v>38000000</v>
      </c>
    </row>
    <row r="29" spans="1:14" ht="13.5" customHeight="1">
      <c r="A29" s="206"/>
      <c r="B29" s="252" t="s">
        <v>609</v>
      </c>
      <c r="C29" s="255" t="s">
        <v>610</v>
      </c>
      <c r="D29" s="252"/>
      <c r="E29" s="230"/>
      <c r="F29" s="230"/>
      <c r="G29" s="230"/>
      <c r="H29" s="230"/>
      <c r="J29" s="253" t="s">
        <v>611</v>
      </c>
      <c r="K29" s="265">
        <v>17</v>
      </c>
      <c r="L29" s="265"/>
      <c r="M29" s="249">
        <v>-21010203010</v>
      </c>
      <c r="N29" s="249">
        <v>-19310219100</v>
      </c>
    </row>
    <row r="30" spans="1:14" s="240" customFormat="1" ht="13.5">
      <c r="A30" s="235"/>
      <c r="B30" s="236" t="s">
        <v>612</v>
      </c>
      <c r="C30" s="237" t="s">
        <v>613</v>
      </c>
      <c r="D30" s="228"/>
      <c r="E30" s="238">
        <f>SUM(E20:E29)</f>
        <v>0</v>
      </c>
      <c r="F30" s="238">
        <f>SUM(F20:F29)</f>
        <v>0</v>
      </c>
      <c r="H30" s="238"/>
      <c r="I30" s="271"/>
      <c r="J30" s="241" t="s">
        <v>614</v>
      </c>
      <c r="K30" s="272">
        <v>20</v>
      </c>
      <c r="L30" s="272"/>
      <c r="M30" s="243">
        <v>156205642335</v>
      </c>
      <c r="N30" s="243">
        <v>170278882837</v>
      </c>
    </row>
    <row r="31" spans="1:14" ht="14.25" customHeight="1">
      <c r="A31" s="206"/>
      <c r="B31" s="228" t="s">
        <v>615</v>
      </c>
      <c r="C31" s="273"/>
      <c r="D31" s="228"/>
      <c r="E31" s="230"/>
      <c r="F31" s="230"/>
      <c r="G31" s="230"/>
      <c r="H31" s="230"/>
      <c r="J31" s="274" t="s">
        <v>616</v>
      </c>
      <c r="K31" s="275"/>
      <c r="L31" s="275"/>
      <c r="M31" s="243"/>
      <c r="N31" s="243"/>
    </row>
    <row r="32" spans="1:14" ht="14.25" customHeight="1">
      <c r="A32" s="206"/>
      <c r="B32" s="252" t="s">
        <v>617</v>
      </c>
      <c r="C32" s="237" t="s">
        <v>618</v>
      </c>
      <c r="D32" s="252"/>
      <c r="E32" s="230"/>
      <c r="F32" s="230"/>
      <c r="G32" s="230"/>
      <c r="H32" s="230"/>
      <c r="J32" s="253" t="s">
        <v>619</v>
      </c>
      <c r="K32" s="257" t="s">
        <v>618</v>
      </c>
      <c r="L32" s="257"/>
      <c r="M32" s="249">
        <v>-158791795243</v>
      </c>
      <c r="N32" s="249">
        <v>-24588991194</v>
      </c>
    </row>
    <row r="33" spans="1:14" ht="12.75" customHeight="1">
      <c r="A33" s="206"/>
      <c r="B33" s="252" t="s">
        <v>620</v>
      </c>
      <c r="C33" s="255" t="s">
        <v>621</v>
      </c>
      <c r="D33" s="252"/>
      <c r="E33" s="230"/>
      <c r="F33" s="230">
        <v>0</v>
      </c>
      <c r="G33" s="230"/>
      <c r="H33" s="230"/>
      <c r="J33" s="276" t="s">
        <v>622</v>
      </c>
      <c r="K33" s="257" t="s">
        <v>621</v>
      </c>
      <c r="L33" s="257"/>
      <c r="M33" s="249">
        <v>1579637709</v>
      </c>
      <c r="N33" s="249">
        <v>2761651121</v>
      </c>
    </row>
    <row r="34" spans="1:14">
      <c r="A34" s="206"/>
      <c r="B34" s="252" t="s">
        <v>623</v>
      </c>
      <c r="C34" s="255" t="s">
        <v>624</v>
      </c>
      <c r="D34" s="252"/>
      <c r="E34" s="230"/>
      <c r="F34" s="230">
        <v>0</v>
      </c>
      <c r="G34" s="230"/>
      <c r="H34" s="230"/>
      <c r="J34" s="276" t="s">
        <v>625</v>
      </c>
      <c r="K34" s="257" t="s">
        <v>624</v>
      </c>
      <c r="L34" s="257"/>
      <c r="M34" s="249">
        <v>0</v>
      </c>
      <c r="N34" s="249">
        <v>0</v>
      </c>
    </row>
    <row r="35" spans="1:14" ht="14.25" customHeight="1">
      <c r="A35" s="206"/>
      <c r="B35" s="277" t="s">
        <v>626</v>
      </c>
      <c r="C35" s="255" t="s">
        <v>627</v>
      </c>
      <c r="D35" s="252"/>
      <c r="F35" s="199">
        <v>0</v>
      </c>
      <c r="G35" s="230"/>
      <c r="H35" s="230"/>
      <c r="J35" s="276" t="s">
        <v>628</v>
      </c>
      <c r="K35" s="257" t="s">
        <v>627</v>
      </c>
      <c r="L35" s="257"/>
      <c r="M35" s="249">
        <v>0</v>
      </c>
      <c r="N35" s="249">
        <v>0</v>
      </c>
    </row>
    <row r="36" spans="1:14" ht="12.75" customHeight="1">
      <c r="A36" s="206"/>
      <c r="B36" s="277" t="s">
        <v>629</v>
      </c>
      <c r="C36" s="273">
        <v>25</v>
      </c>
      <c r="D36" s="206"/>
      <c r="E36" s="230"/>
      <c r="F36" s="230"/>
      <c r="G36" s="230"/>
      <c r="H36" s="230"/>
      <c r="J36" s="276" t="s">
        <v>630</v>
      </c>
      <c r="K36" s="257" t="s">
        <v>631</v>
      </c>
      <c r="L36" s="257"/>
      <c r="M36" s="249">
        <v>0</v>
      </c>
      <c r="N36" s="249">
        <v>0</v>
      </c>
    </row>
    <row r="37" spans="1:14" ht="12.75" customHeight="1">
      <c r="A37" s="206"/>
      <c r="B37" s="277" t="s">
        <v>632</v>
      </c>
      <c r="C37" s="273">
        <v>26</v>
      </c>
      <c r="D37" s="206"/>
      <c r="E37" s="230"/>
      <c r="F37" s="230">
        <v>0</v>
      </c>
      <c r="G37" s="230"/>
      <c r="H37" s="230"/>
      <c r="J37" s="276" t="s">
        <v>633</v>
      </c>
      <c r="K37" s="257" t="s">
        <v>634</v>
      </c>
      <c r="L37" s="257"/>
      <c r="M37" s="249">
        <v>0</v>
      </c>
      <c r="N37" s="249">
        <v>0</v>
      </c>
    </row>
    <row r="38" spans="1:14" ht="12.75" customHeight="1">
      <c r="A38" s="206"/>
      <c r="B38" s="252" t="s">
        <v>635</v>
      </c>
      <c r="C38" s="273">
        <v>27</v>
      </c>
      <c r="D38" s="206"/>
      <c r="E38" s="278">
        <f>-E17</f>
        <v>0</v>
      </c>
      <c r="F38" s="278">
        <f>-F17</f>
        <v>0</v>
      </c>
      <c r="G38" s="230"/>
      <c r="H38" s="230"/>
      <c r="J38" s="276" t="s">
        <v>636</v>
      </c>
      <c r="K38" s="257" t="s">
        <v>637</v>
      </c>
      <c r="L38" s="257"/>
      <c r="M38" s="256">
        <v>170510817</v>
      </c>
      <c r="N38" s="249">
        <v>111386637</v>
      </c>
    </row>
    <row r="39" spans="1:14" ht="13.5" customHeight="1">
      <c r="A39" s="206"/>
      <c r="B39" s="236" t="s">
        <v>638</v>
      </c>
      <c r="C39" s="255"/>
      <c r="D39" s="228"/>
      <c r="E39" s="238">
        <f>SUM(E31:E38)</f>
        <v>0</v>
      </c>
      <c r="F39" s="238">
        <f>SUM(F31:F38)</f>
        <v>0</v>
      </c>
      <c r="G39" s="238"/>
      <c r="H39" s="238"/>
      <c r="J39" s="241" t="s">
        <v>639</v>
      </c>
      <c r="K39" s="264" t="s">
        <v>640</v>
      </c>
      <c r="L39" s="264"/>
      <c r="M39" s="243">
        <v>-157041646717</v>
      </c>
      <c r="N39" s="243">
        <v>-21715953436</v>
      </c>
    </row>
    <row r="40" spans="1:14" ht="13.5" customHeight="1">
      <c r="A40" s="206"/>
      <c r="B40" s="228" t="s">
        <v>641</v>
      </c>
      <c r="C40" s="273"/>
      <c r="D40" s="228"/>
      <c r="E40" s="230"/>
      <c r="F40" s="230"/>
      <c r="G40" s="230"/>
      <c r="H40" s="230"/>
      <c r="J40" s="274" t="s">
        <v>642</v>
      </c>
      <c r="K40" s="248"/>
      <c r="L40" s="248"/>
      <c r="M40" s="249"/>
      <c r="N40" s="249"/>
    </row>
    <row r="41" spans="1:14" ht="15" hidden="1" customHeight="1">
      <c r="A41" s="206"/>
      <c r="B41" s="252" t="s">
        <v>643</v>
      </c>
      <c r="C41" s="237" t="s">
        <v>644</v>
      </c>
      <c r="D41" s="228"/>
      <c r="E41" s="230"/>
      <c r="F41" s="230"/>
      <c r="G41" s="230"/>
      <c r="H41" s="230"/>
      <c r="J41" s="276" t="s">
        <v>645</v>
      </c>
      <c r="K41" s="242" t="s">
        <v>644</v>
      </c>
      <c r="L41" s="242"/>
      <c r="M41" s="249">
        <v>0</v>
      </c>
      <c r="N41" s="249">
        <v>0</v>
      </c>
    </row>
    <row r="42" spans="1:14" ht="26.25" hidden="1" customHeight="1">
      <c r="A42" s="206"/>
      <c r="B42" s="267" t="s">
        <v>646</v>
      </c>
      <c r="C42" s="273">
        <v>33</v>
      </c>
      <c r="D42" s="206"/>
      <c r="E42" s="230"/>
      <c r="F42" s="230"/>
      <c r="G42" s="230"/>
      <c r="H42" s="230"/>
      <c r="J42" s="276" t="s">
        <v>647</v>
      </c>
      <c r="K42" s="275">
        <v>32</v>
      </c>
      <c r="L42" s="275"/>
      <c r="M42" s="249">
        <v>0</v>
      </c>
      <c r="N42" s="249">
        <v>0</v>
      </c>
    </row>
    <row r="43" spans="1:14" ht="13.5" customHeight="1">
      <c r="A43" s="206"/>
      <c r="B43" s="267" t="s">
        <v>648</v>
      </c>
      <c r="C43" s="255" t="s">
        <v>649</v>
      </c>
      <c r="D43" s="252"/>
      <c r="E43" s="230"/>
      <c r="F43" s="230"/>
      <c r="G43" s="230"/>
      <c r="H43" s="230"/>
      <c r="J43" s="276" t="s">
        <v>650</v>
      </c>
      <c r="K43" s="257" t="s">
        <v>651</v>
      </c>
      <c r="L43" s="257"/>
      <c r="M43" s="249">
        <v>282750198643</v>
      </c>
      <c r="N43" s="249">
        <v>208975557941</v>
      </c>
    </row>
    <row r="44" spans="1:14" ht="14.25" customHeight="1">
      <c r="A44" s="206"/>
      <c r="B44" s="267" t="s">
        <v>652</v>
      </c>
      <c r="C44" s="237" t="s">
        <v>651</v>
      </c>
      <c r="D44" s="252"/>
      <c r="E44" s="230"/>
      <c r="F44" s="230"/>
      <c r="G44" s="230"/>
      <c r="H44" s="230"/>
      <c r="J44" s="276" t="s">
        <v>653</v>
      </c>
      <c r="K44" s="275">
        <v>34</v>
      </c>
      <c r="L44" s="275"/>
      <c r="M44" s="249">
        <v>-258148522096</v>
      </c>
      <c r="N44" s="249">
        <v>-343502311957</v>
      </c>
    </row>
    <row r="45" spans="1:14" ht="13.5" customHeight="1">
      <c r="A45" s="206"/>
      <c r="B45" s="252" t="s">
        <v>654</v>
      </c>
      <c r="C45" s="237" t="s">
        <v>649</v>
      </c>
      <c r="D45" s="252"/>
      <c r="E45" s="230"/>
      <c r="F45" s="230">
        <v>0</v>
      </c>
      <c r="G45" s="230"/>
      <c r="H45" s="230"/>
      <c r="J45" s="276" t="s">
        <v>655</v>
      </c>
      <c r="K45" s="257" t="s">
        <v>656</v>
      </c>
      <c r="L45" s="257"/>
      <c r="M45" s="249">
        <v>-6475679015</v>
      </c>
      <c r="N45" s="249">
        <v>-14036665403</v>
      </c>
    </row>
    <row r="46" spans="1:14">
      <c r="A46" s="206"/>
      <c r="B46" s="267" t="s">
        <v>657</v>
      </c>
      <c r="C46" s="273">
        <v>34</v>
      </c>
      <c r="D46" s="206"/>
      <c r="E46" s="230"/>
      <c r="F46" s="230">
        <v>0</v>
      </c>
      <c r="G46" s="230"/>
      <c r="H46" s="230"/>
      <c r="J46" s="276" t="s">
        <v>658</v>
      </c>
      <c r="K46" s="257" t="s">
        <v>659</v>
      </c>
      <c r="L46" s="257"/>
      <c r="M46" s="249">
        <v>-6108979400</v>
      </c>
      <c r="N46" s="249">
        <v>0</v>
      </c>
    </row>
    <row r="47" spans="1:14" s="240" customFormat="1" ht="13.5">
      <c r="A47" s="235"/>
      <c r="B47" s="236" t="s">
        <v>660</v>
      </c>
      <c r="C47" s="237" t="s">
        <v>661</v>
      </c>
      <c r="D47" s="228"/>
      <c r="E47" s="238">
        <f>SUM(E41:E46)</f>
        <v>0</v>
      </c>
      <c r="F47" s="238">
        <f>SUM(F41:F46)</f>
        <v>0</v>
      </c>
      <c r="G47" s="238"/>
      <c r="H47" s="238"/>
      <c r="J47" s="279" t="s">
        <v>662</v>
      </c>
      <c r="K47" s="272">
        <v>40</v>
      </c>
      <c r="L47" s="272"/>
      <c r="M47" s="243">
        <v>12017018132</v>
      </c>
      <c r="N47" s="243">
        <v>-148563419419</v>
      </c>
    </row>
    <row r="48" spans="1:14" ht="3.75" hidden="1" customHeight="1">
      <c r="A48" s="206"/>
      <c r="B48" s="206"/>
      <c r="C48" s="273"/>
      <c r="D48" s="206"/>
      <c r="E48" s="230"/>
      <c r="F48" s="230"/>
      <c r="G48" s="230"/>
      <c r="H48" s="230"/>
      <c r="J48" s="276"/>
      <c r="K48" s="265"/>
      <c r="L48" s="265"/>
      <c r="M48" s="243"/>
      <c r="N48" s="243"/>
    </row>
    <row r="49" spans="1:14" ht="12.75" customHeight="1">
      <c r="A49" s="206"/>
      <c r="B49" s="228" t="s">
        <v>663</v>
      </c>
      <c r="C49" s="237" t="s">
        <v>664</v>
      </c>
      <c r="D49" s="228"/>
      <c r="E49" s="238">
        <f>E47+E39+E30</f>
        <v>0</v>
      </c>
      <c r="F49" s="238">
        <f>F47+F39+F30</f>
        <v>0</v>
      </c>
      <c r="G49" s="238"/>
      <c r="H49" s="238"/>
      <c r="J49" s="274" t="s">
        <v>665</v>
      </c>
      <c r="K49" s="280" t="s">
        <v>664</v>
      </c>
      <c r="L49" s="280"/>
      <c r="M49" s="281">
        <v>11181013750</v>
      </c>
      <c r="N49" s="281">
        <v>-490018</v>
      </c>
    </row>
    <row r="50" spans="1:14" ht="3.75" hidden="1" customHeight="1">
      <c r="A50" s="206"/>
      <c r="B50" s="206"/>
      <c r="C50" s="273"/>
      <c r="D50" s="206"/>
      <c r="E50" s="230"/>
      <c r="F50" s="230"/>
      <c r="G50" s="230"/>
      <c r="H50" s="230"/>
      <c r="J50" s="276"/>
      <c r="K50" s="248"/>
      <c r="L50" s="248"/>
      <c r="M50" s="243"/>
      <c r="N50" s="243"/>
    </row>
    <row r="51" spans="1:14" ht="15" customHeight="1">
      <c r="A51" s="206"/>
      <c r="B51" s="228" t="s">
        <v>666</v>
      </c>
      <c r="C51" s="255" t="s">
        <v>667</v>
      </c>
      <c r="D51" s="228"/>
      <c r="E51" s="238"/>
      <c r="F51" s="238"/>
      <c r="G51" s="238"/>
      <c r="H51" s="238"/>
      <c r="J51" s="274" t="s">
        <v>668</v>
      </c>
      <c r="K51" s="280" t="s">
        <v>667</v>
      </c>
      <c r="L51" s="280"/>
      <c r="M51" s="243">
        <v>1471943909</v>
      </c>
      <c r="N51" s="243">
        <v>3956597545</v>
      </c>
    </row>
    <row r="52" spans="1:14" ht="14.25" customHeight="1" thickBot="1">
      <c r="A52" s="206"/>
      <c r="B52" s="206" t="s">
        <v>669</v>
      </c>
      <c r="C52" s="273">
        <v>61</v>
      </c>
      <c r="D52" s="206"/>
      <c r="E52" s="230">
        <v>0</v>
      </c>
      <c r="F52" s="230"/>
      <c r="G52" s="230"/>
      <c r="H52" s="230"/>
      <c r="J52" s="253" t="s">
        <v>670</v>
      </c>
      <c r="K52" s="280" t="s">
        <v>671</v>
      </c>
      <c r="L52" s="280"/>
      <c r="M52" s="243">
        <v>0</v>
      </c>
      <c r="N52" s="243">
        <v>0</v>
      </c>
    </row>
    <row r="53" spans="1:14" ht="14.25" customHeight="1" thickBot="1">
      <c r="A53" s="206"/>
      <c r="B53" s="282" t="s">
        <v>672</v>
      </c>
      <c r="C53" s="283" t="s">
        <v>673</v>
      </c>
      <c r="D53" s="282"/>
      <c r="E53" s="284">
        <f>E49+E51</f>
        <v>0</v>
      </c>
      <c r="F53" s="284">
        <f>SUM(F49:F51)</f>
        <v>0</v>
      </c>
      <c r="G53" s="238"/>
      <c r="H53" s="238"/>
      <c r="J53" s="285" t="s">
        <v>674</v>
      </c>
      <c r="K53" s="286" t="s">
        <v>673</v>
      </c>
      <c r="L53" s="286"/>
      <c r="M53" s="287">
        <v>12652957659</v>
      </c>
      <c r="N53" s="287">
        <v>3956107527</v>
      </c>
    </row>
    <row r="54" spans="1:14" s="288" customFormat="1" ht="17.25" customHeight="1">
      <c r="C54" s="289"/>
      <c r="E54" s="290"/>
      <c r="F54" s="290"/>
      <c r="G54" s="290"/>
      <c r="H54" s="290"/>
      <c r="J54" s="291"/>
      <c r="K54" s="369" t="s">
        <v>345</v>
      </c>
      <c r="L54" s="369"/>
      <c r="M54" s="369"/>
      <c r="N54" s="369"/>
    </row>
    <row r="55" spans="1:14" ht="16.5" customHeight="1">
      <c r="J55" s="240" t="s">
        <v>676</v>
      </c>
      <c r="K55" s="206"/>
      <c r="L55" s="206"/>
      <c r="M55" s="368" t="s">
        <v>262</v>
      </c>
      <c r="N55" s="368"/>
    </row>
    <row r="56" spans="1:14" s="288" customFormat="1">
      <c r="C56" s="289"/>
      <c r="E56" s="290"/>
      <c r="F56" s="290"/>
      <c r="G56" s="290"/>
      <c r="H56" s="290"/>
      <c r="K56" s="292"/>
      <c r="L56" s="292"/>
      <c r="M56" s="293"/>
      <c r="N56" s="292"/>
    </row>
    <row r="57" spans="1:14" s="288" customFormat="1">
      <c r="C57" s="289"/>
      <c r="E57" s="290"/>
      <c r="F57" s="290"/>
      <c r="G57" s="290"/>
      <c r="H57" s="290"/>
      <c r="K57" s="292"/>
      <c r="L57" s="292"/>
      <c r="M57" s="293"/>
      <c r="N57" s="292"/>
    </row>
    <row r="58" spans="1:14" s="288" customFormat="1">
      <c r="C58" s="289"/>
      <c r="E58" s="290"/>
      <c r="F58" s="290"/>
      <c r="G58" s="290"/>
      <c r="H58" s="290"/>
      <c r="K58" s="292"/>
      <c r="L58" s="292"/>
      <c r="M58" s="293"/>
      <c r="N58" s="292"/>
    </row>
    <row r="59" spans="1:14" s="288" customFormat="1">
      <c r="C59" s="289"/>
      <c r="E59" s="290"/>
      <c r="F59" s="290"/>
      <c r="G59" s="290"/>
      <c r="H59" s="290"/>
      <c r="M59" s="293"/>
      <c r="N59" s="292"/>
    </row>
    <row r="60" spans="1:14" s="295" customFormat="1" ht="15.75">
      <c r="C60" s="296"/>
      <c r="E60" s="297"/>
      <c r="F60" s="297"/>
      <c r="G60" s="297"/>
      <c r="H60" s="297"/>
      <c r="J60" s="295" t="s">
        <v>675</v>
      </c>
      <c r="M60" s="364" t="s">
        <v>265</v>
      </c>
      <c r="N60" s="364"/>
    </row>
    <row r="61" spans="1:14" s="288" customFormat="1">
      <c r="C61" s="289"/>
      <c r="E61" s="290"/>
      <c r="F61" s="290"/>
      <c r="G61" s="290"/>
      <c r="H61" s="290"/>
      <c r="M61" s="294"/>
    </row>
    <row r="62" spans="1:14" s="288" customFormat="1">
      <c r="C62" s="289"/>
      <c r="E62" s="290"/>
      <c r="F62" s="290"/>
      <c r="G62" s="290"/>
      <c r="H62" s="290"/>
      <c r="M62" s="294"/>
    </row>
    <row r="63" spans="1:14" s="288" customFormat="1">
      <c r="C63" s="289"/>
      <c r="E63" s="290"/>
      <c r="F63" s="290"/>
      <c r="G63" s="290"/>
      <c r="H63" s="290"/>
      <c r="M63" s="294"/>
    </row>
    <row r="64" spans="1:14" s="288" customFormat="1">
      <c r="C64" s="289"/>
      <c r="E64" s="290"/>
      <c r="F64" s="290"/>
      <c r="G64" s="290"/>
      <c r="H64" s="290"/>
      <c r="M64" s="294"/>
    </row>
    <row r="65" spans="3:13" s="288" customFormat="1">
      <c r="C65" s="289"/>
      <c r="E65" s="290"/>
      <c r="F65" s="290"/>
      <c r="G65" s="290"/>
      <c r="H65" s="290"/>
      <c r="M65" s="294"/>
    </row>
    <row r="66" spans="3:13" s="288" customFormat="1">
      <c r="C66" s="289"/>
      <c r="E66" s="290"/>
      <c r="F66" s="290"/>
      <c r="G66" s="290"/>
      <c r="H66" s="290"/>
      <c r="M66" s="294"/>
    </row>
    <row r="67" spans="3:13" s="288" customFormat="1">
      <c r="C67" s="289"/>
      <c r="E67" s="290"/>
      <c r="F67" s="290"/>
      <c r="G67" s="290"/>
      <c r="H67" s="290"/>
      <c r="M67" s="294"/>
    </row>
    <row r="68" spans="3:13" s="288" customFormat="1">
      <c r="C68" s="289"/>
      <c r="E68" s="290"/>
      <c r="F68" s="290"/>
      <c r="G68" s="290"/>
      <c r="H68" s="290"/>
      <c r="M68" s="294"/>
    </row>
    <row r="69" spans="3:13" s="288" customFormat="1">
      <c r="C69" s="289"/>
      <c r="E69" s="290"/>
      <c r="F69" s="290"/>
      <c r="G69" s="290"/>
      <c r="H69" s="290"/>
      <c r="M69" s="294"/>
    </row>
    <row r="70" spans="3:13" s="288" customFormat="1">
      <c r="C70" s="289"/>
      <c r="E70" s="290"/>
      <c r="F70" s="290"/>
      <c r="G70" s="290"/>
      <c r="H70" s="290"/>
      <c r="M70" s="294"/>
    </row>
    <row r="71" spans="3:13" s="288" customFormat="1">
      <c r="C71" s="289"/>
      <c r="E71" s="290"/>
      <c r="F71" s="290"/>
      <c r="G71" s="290"/>
      <c r="H71" s="290"/>
      <c r="M71" s="294"/>
    </row>
    <row r="72" spans="3:13" s="288" customFormat="1">
      <c r="C72" s="289"/>
      <c r="E72" s="290"/>
      <c r="F72" s="290"/>
      <c r="G72" s="290"/>
      <c r="H72" s="290"/>
      <c r="M72" s="294"/>
    </row>
    <row r="73" spans="3:13" s="288" customFormat="1">
      <c r="C73" s="289"/>
      <c r="E73" s="290"/>
      <c r="F73" s="290"/>
      <c r="G73" s="290"/>
      <c r="H73" s="290"/>
      <c r="M73" s="294"/>
    </row>
    <row r="74" spans="3:13" s="288" customFormat="1">
      <c r="C74" s="289"/>
      <c r="E74" s="290"/>
      <c r="F74" s="290"/>
      <c r="G74" s="290"/>
      <c r="H74" s="290"/>
      <c r="M74" s="294"/>
    </row>
    <row r="75" spans="3:13" s="288" customFormat="1">
      <c r="C75" s="289"/>
      <c r="E75" s="290"/>
      <c r="F75" s="290"/>
      <c r="G75" s="290"/>
      <c r="H75" s="290"/>
      <c r="M75" s="294"/>
    </row>
    <row r="76" spans="3:13" s="288" customFormat="1">
      <c r="C76" s="289"/>
      <c r="E76" s="290"/>
      <c r="F76" s="290"/>
      <c r="G76" s="290"/>
      <c r="H76" s="290"/>
      <c r="M76" s="294"/>
    </row>
  </sheetData>
  <mergeCells count="11">
    <mergeCell ref="K8:K9"/>
    <mergeCell ref="L8:L9"/>
    <mergeCell ref="M8:N8"/>
    <mergeCell ref="M1:N1"/>
    <mergeCell ref="M60:N60"/>
    <mergeCell ref="J4:N4"/>
    <mergeCell ref="J5:N5"/>
    <mergeCell ref="J6:N6"/>
    <mergeCell ref="M55:N55"/>
    <mergeCell ref="K54:N54"/>
    <mergeCell ref="J8:J9"/>
  </mergeCells>
  <phoneticPr fontId="25" type="noConversion"/>
  <pageMargins left="0.68" right="0.23" top="0.24" bottom="0.21" header="0.17" footer="0.21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5"/>
  <sheetViews>
    <sheetView topLeftCell="A334" workbookViewId="0">
      <selection activeCell="A259" sqref="A259:M259"/>
    </sheetView>
  </sheetViews>
  <sheetFormatPr defaultRowHeight="15.75"/>
  <cols>
    <col min="1" max="7" width="3.375" style="3" customWidth="1"/>
    <col min="8" max="8" width="4" style="3" customWidth="1"/>
    <col min="9" max="10" width="3.375" style="3" customWidth="1"/>
    <col min="11" max="11" width="3.75" style="3" customWidth="1"/>
    <col min="12" max="12" width="3.375" style="3" customWidth="1"/>
    <col min="13" max="13" width="3.125" style="3" customWidth="1"/>
    <col min="14" max="14" width="3.625" style="3" customWidth="1"/>
    <col min="15" max="16" width="3.375" style="3" customWidth="1"/>
    <col min="17" max="17" width="4.375" style="3" customWidth="1"/>
    <col min="18" max="20" width="3.375" style="3" customWidth="1"/>
    <col min="21" max="21" width="3.5" style="3" customWidth="1"/>
    <col min="22" max="23" width="4.75" style="3" customWidth="1"/>
    <col min="24" max="24" width="7.25" style="3" customWidth="1"/>
    <col min="25" max="25" width="0.125" style="3" customWidth="1"/>
    <col min="26" max="27" width="4.375" style="3" customWidth="1"/>
    <col min="28" max="28" width="18.375" style="3" bestFit="1" customWidth="1"/>
    <col min="29" max="16384" width="9" style="3"/>
  </cols>
  <sheetData>
    <row r="1" spans="1:25" ht="15" customHeight="1">
      <c r="A1" s="436" t="s">
        <v>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2" spans="1:25" ht="15" customHeight="1">
      <c r="A2" s="4"/>
      <c r="R2" s="437" t="s">
        <v>6</v>
      </c>
      <c r="S2" s="437"/>
      <c r="T2" s="437"/>
      <c r="U2" s="437"/>
      <c r="V2" s="437"/>
      <c r="W2" s="437"/>
      <c r="X2" s="437"/>
      <c r="Y2" s="437"/>
    </row>
    <row r="3" spans="1:25" ht="17.100000000000001" customHeight="1">
      <c r="A3" s="4" t="s">
        <v>1</v>
      </c>
      <c r="N3" s="382" t="s">
        <v>5</v>
      </c>
      <c r="O3" s="382"/>
      <c r="P3" s="382"/>
      <c r="Q3" s="382"/>
      <c r="R3" s="382"/>
      <c r="S3" s="382"/>
      <c r="T3" s="382" t="s">
        <v>7</v>
      </c>
      <c r="U3" s="382"/>
      <c r="V3" s="382"/>
      <c r="W3" s="382"/>
      <c r="X3" s="382"/>
      <c r="Y3" s="382"/>
    </row>
    <row r="4" spans="1:25" ht="17.100000000000001" customHeight="1">
      <c r="A4" s="5" t="s">
        <v>2</v>
      </c>
      <c r="N4" s="373">
        <v>2312519128</v>
      </c>
      <c r="O4" s="373"/>
      <c r="P4" s="373"/>
      <c r="Q4" s="373"/>
      <c r="R4" s="373"/>
      <c r="S4" s="373"/>
      <c r="T4" s="373">
        <v>410829899</v>
      </c>
      <c r="U4" s="373"/>
      <c r="V4" s="373"/>
      <c r="W4" s="373"/>
      <c r="X4" s="373"/>
      <c r="Y4" s="373"/>
    </row>
    <row r="5" spans="1:25" ht="17.100000000000001" customHeight="1">
      <c r="A5" s="5" t="s">
        <v>3</v>
      </c>
      <c r="N5" s="373">
        <v>10340438531</v>
      </c>
      <c r="O5" s="373"/>
      <c r="P5" s="373"/>
      <c r="Q5" s="373"/>
      <c r="R5" s="373"/>
      <c r="S5" s="373"/>
      <c r="T5" s="373">
        <v>1061114010</v>
      </c>
      <c r="U5" s="373"/>
      <c r="V5" s="373"/>
      <c r="W5" s="373"/>
      <c r="X5" s="373"/>
      <c r="Y5" s="373"/>
    </row>
    <row r="6" spans="1:25" ht="17.100000000000001" customHeight="1">
      <c r="A6" s="5" t="s">
        <v>4</v>
      </c>
      <c r="N6" s="373">
        <v>0</v>
      </c>
      <c r="O6" s="373"/>
      <c r="P6" s="373"/>
      <c r="Q6" s="373"/>
      <c r="R6" s="373"/>
      <c r="S6" s="373"/>
      <c r="T6" s="373">
        <v>0</v>
      </c>
      <c r="U6" s="373"/>
      <c r="V6" s="373"/>
      <c r="W6" s="373"/>
      <c r="X6" s="373"/>
      <c r="Y6" s="373"/>
    </row>
    <row r="7" spans="1:25" ht="15" customHeight="1">
      <c r="J7" s="4" t="s">
        <v>8</v>
      </c>
      <c r="K7" s="4"/>
      <c r="L7" s="4"/>
      <c r="N7" s="372">
        <f>+N6+N5+N4</f>
        <v>12652957659</v>
      </c>
      <c r="O7" s="372"/>
      <c r="P7" s="372"/>
      <c r="Q7" s="372"/>
      <c r="R7" s="372"/>
      <c r="S7" s="372"/>
      <c r="T7" s="372">
        <f>+T6+T5+T4</f>
        <v>1471943909</v>
      </c>
      <c r="U7" s="372"/>
      <c r="V7" s="372"/>
      <c r="W7" s="372"/>
      <c r="X7" s="372"/>
      <c r="Y7" s="372"/>
    </row>
    <row r="8" spans="1:25" ht="15" customHeight="1"/>
    <row r="9" spans="1:25" ht="15" customHeight="1">
      <c r="A9" s="4" t="s">
        <v>9</v>
      </c>
      <c r="N9" s="382" t="s">
        <v>5</v>
      </c>
      <c r="O9" s="382"/>
      <c r="P9" s="382"/>
      <c r="Q9" s="382"/>
      <c r="R9" s="382"/>
      <c r="S9" s="382"/>
      <c r="T9" s="382" t="s">
        <v>7</v>
      </c>
      <c r="U9" s="382"/>
      <c r="V9" s="382"/>
      <c r="W9" s="382"/>
      <c r="X9" s="382"/>
      <c r="Y9" s="382"/>
    </row>
    <row r="10" spans="1:25" ht="33.75" customHeight="1">
      <c r="N10" s="383" t="s">
        <v>10</v>
      </c>
      <c r="O10" s="383"/>
      <c r="P10" s="383" t="s">
        <v>11</v>
      </c>
      <c r="Q10" s="383"/>
      <c r="R10" s="383" t="s">
        <v>12</v>
      </c>
      <c r="S10" s="383"/>
      <c r="T10" s="383" t="s">
        <v>10</v>
      </c>
      <c r="U10" s="383"/>
      <c r="V10" s="383" t="s">
        <v>11</v>
      </c>
      <c r="W10" s="383"/>
      <c r="X10" s="383" t="s">
        <v>12</v>
      </c>
      <c r="Y10" s="383"/>
    </row>
    <row r="11" spans="1:25" ht="17.100000000000001" customHeight="1">
      <c r="A11" s="3" t="s">
        <v>13</v>
      </c>
      <c r="N11" s="373">
        <v>0</v>
      </c>
      <c r="O11" s="373"/>
      <c r="P11" s="373">
        <v>0</v>
      </c>
      <c r="Q11" s="373"/>
      <c r="R11" s="373">
        <v>0</v>
      </c>
      <c r="S11" s="373"/>
      <c r="T11" s="373">
        <v>0</v>
      </c>
      <c r="U11" s="373"/>
      <c r="V11" s="373">
        <v>0</v>
      </c>
      <c r="W11" s="373"/>
      <c r="X11" s="373">
        <v>0</v>
      </c>
      <c r="Y11" s="373"/>
    </row>
    <row r="12" spans="1:25" ht="17.100000000000001" customHeight="1">
      <c r="A12" s="3" t="s">
        <v>14</v>
      </c>
      <c r="N12" s="373">
        <v>0</v>
      </c>
      <c r="O12" s="373"/>
      <c r="P12" s="373">
        <v>0</v>
      </c>
      <c r="Q12" s="373"/>
      <c r="R12" s="373">
        <v>0</v>
      </c>
      <c r="S12" s="373"/>
      <c r="T12" s="373">
        <v>0</v>
      </c>
      <c r="U12" s="373"/>
      <c r="V12" s="373">
        <v>0</v>
      </c>
      <c r="W12" s="373"/>
      <c r="X12" s="373">
        <v>0</v>
      </c>
      <c r="Y12" s="373"/>
    </row>
    <row r="13" spans="1:25" ht="17.100000000000001" customHeight="1">
      <c r="A13" s="3" t="s">
        <v>15</v>
      </c>
      <c r="N13" s="373">
        <v>0</v>
      </c>
      <c r="O13" s="373"/>
      <c r="P13" s="373">
        <v>0</v>
      </c>
      <c r="Q13" s="373"/>
      <c r="R13" s="373">
        <v>0</v>
      </c>
      <c r="S13" s="373"/>
      <c r="T13" s="373">
        <v>0</v>
      </c>
      <c r="U13" s="373"/>
      <c r="V13" s="373">
        <v>0</v>
      </c>
      <c r="W13" s="373"/>
      <c r="X13" s="373">
        <v>0</v>
      </c>
      <c r="Y13" s="373"/>
    </row>
    <row r="14" spans="1:25" ht="17.100000000000001" customHeight="1"/>
    <row r="15" spans="1:25" ht="17.100000000000001" customHeight="1">
      <c r="A15" s="4" t="s">
        <v>16</v>
      </c>
      <c r="N15" s="382" t="s">
        <v>5</v>
      </c>
      <c r="O15" s="382"/>
      <c r="P15" s="382"/>
      <c r="Q15" s="382"/>
      <c r="R15" s="382"/>
      <c r="S15" s="382"/>
      <c r="T15" s="382" t="s">
        <v>7</v>
      </c>
      <c r="U15" s="382"/>
      <c r="V15" s="382"/>
      <c r="W15" s="382"/>
      <c r="X15" s="382"/>
      <c r="Y15" s="382"/>
    </row>
    <row r="16" spans="1:25" ht="17.100000000000001" customHeight="1">
      <c r="A16" s="3" t="s">
        <v>17</v>
      </c>
      <c r="N16" s="373">
        <v>222682733628</v>
      </c>
      <c r="O16" s="373"/>
      <c r="P16" s="373"/>
      <c r="Q16" s="373"/>
      <c r="R16" s="373"/>
      <c r="S16" s="373"/>
      <c r="T16" s="373">
        <f>+T17+T19</f>
        <v>157887269552</v>
      </c>
      <c r="U16" s="373"/>
      <c r="V16" s="373"/>
      <c r="W16" s="373"/>
      <c r="X16" s="373"/>
      <c r="Y16" s="373"/>
    </row>
    <row r="17" spans="1:29" s="36" customFormat="1" ht="17.100000000000001" customHeight="1">
      <c r="A17" s="435" t="s">
        <v>303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385">
        <v>204863797818</v>
      </c>
      <c r="O17" s="385"/>
      <c r="P17" s="385"/>
      <c r="Q17" s="385"/>
      <c r="R17" s="385"/>
      <c r="S17" s="385"/>
      <c r="T17" s="385">
        <v>116922258231</v>
      </c>
      <c r="U17" s="385"/>
      <c r="V17" s="385"/>
      <c r="W17" s="385"/>
      <c r="X17" s="385"/>
      <c r="Y17" s="385"/>
    </row>
    <row r="18" spans="1:29" s="36" customFormat="1" ht="17.100000000000001" customHeight="1">
      <c r="A18" s="435" t="s">
        <v>304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385">
        <v>4443604847</v>
      </c>
      <c r="O18" s="385"/>
      <c r="P18" s="385"/>
      <c r="Q18" s="385"/>
      <c r="R18" s="385"/>
      <c r="S18" s="385"/>
      <c r="T18" s="385">
        <v>0</v>
      </c>
      <c r="U18" s="385"/>
      <c r="V18" s="385"/>
      <c r="W18" s="385"/>
      <c r="X18" s="385"/>
      <c r="Y18" s="385"/>
    </row>
    <row r="19" spans="1:29" s="36" customFormat="1" ht="17.100000000000001" customHeight="1">
      <c r="A19" s="35" t="s">
        <v>19</v>
      </c>
      <c r="N19" s="385">
        <f>+N16-N17-N18</f>
        <v>13375330963</v>
      </c>
      <c r="O19" s="385"/>
      <c r="P19" s="385"/>
      <c r="Q19" s="385"/>
      <c r="R19" s="385"/>
      <c r="S19" s="385"/>
      <c r="T19" s="385">
        <v>40965011321</v>
      </c>
      <c r="U19" s="385"/>
      <c r="V19" s="385"/>
      <c r="W19" s="385"/>
      <c r="X19" s="385"/>
      <c r="Y19" s="385"/>
    </row>
    <row r="20" spans="1:29" ht="17.100000000000001" customHeight="1">
      <c r="A20" s="3" t="s">
        <v>20</v>
      </c>
      <c r="N20" s="373">
        <v>0</v>
      </c>
      <c r="O20" s="373"/>
      <c r="P20" s="373"/>
      <c r="Q20" s="373"/>
      <c r="R20" s="373"/>
      <c r="S20" s="373"/>
      <c r="T20" s="373">
        <v>0</v>
      </c>
      <c r="U20" s="373"/>
      <c r="V20" s="373"/>
      <c r="W20" s="373"/>
      <c r="X20" s="373"/>
      <c r="Y20" s="373"/>
    </row>
    <row r="21" spans="1:29" ht="30" customHeight="1">
      <c r="A21" s="395" t="s">
        <v>18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73">
        <v>0</v>
      </c>
      <c r="O21" s="373"/>
      <c r="P21" s="373"/>
      <c r="Q21" s="373"/>
      <c r="R21" s="373"/>
      <c r="S21" s="373"/>
      <c r="T21" s="373">
        <v>0</v>
      </c>
      <c r="U21" s="373"/>
      <c r="V21" s="373"/>
      <c r="W21" s="373"/>
      <c r="X21" s="373"/>
      <c r="Y21" s="373"/>
    </row>
    <row r="22" spans="1:29" ht="15" customHeight="1">
      <c r="A22" s="5" t="s">
        <v>19</v>
      </c>
      <c r="N22" s="373">
        <v>0</v>
      </c>
      <c r="O22" s="373"/>
      <c r="P22" s="373"/>
      <c r="Q22" s="373"/>
      <c r="R22" s="373"/>
      <c r="S22" s="373"/>
      <c r="T22" s="373">
        <v>0</v>
      </c>
      <c r="U22" s="373"/>
      <c r="V22" s="373"/>
      <c r="W22" s="373"/>
      <c r="X22" s="373"/>
      <c r="Y22" s="373"/>
      <c r="AC22" s="6"/>
    </row>
    <row r="23" spans="1:29" ht="15" customHeight="1">
      <c r="A23" s="3" t="s">
        <v>21</v>
      </c>
      <c r="N23" s="373">
        <v>0</v>
      </c>
      <c r="O23" s="373"/>
      <c r="P23" s="373"/>
      <c r="Q23" s="373"/>
      <c r="R23" s="373"/>
      <c r="S23" s="373"/>
      <c r="T23" s="373">
        <v>0</v>
      </c>
      <c r="U23" s="373"/>
      <c r="V23" s="373"/>
      <c r="W23" s="373"/>
      <c r="X23" s="373"/>
      <c r="Y23" s="373"/>
    </row>
    <row r="24" spans="1:29" ht="15" customHeight="1">
      <c r="A24" s="371" t="s">
        <v>135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2">
        <f>N16+N20+N23</f>
        <v>222682733628</v>
      </c>
      <c r="O24" s="372"/>
      <c r="P24" s="372"/>
      <c r="Q24" s="372"/>
      <c r="R24" s="372"/>
      <c r="S24" s="372"/>
      <c r="T24" s="372">
        <f>T16+T20+T23</f>
        <v>157887269552</v>
      </c>
      <c r="U24" s="372"/>
      <c r="V24" s="372"/>
      <c r="W24" s="372"/>
      <c r="X24" s="372"/>
      <c r="Y24" s="372"/>
    </row>
    <row r="25" spans="1:29" ht="15" customHeight="1"/>
    <row r="26" spans="1:29" ht="15" customHeight="1">
      <c r="A26" s="4" t="s">
        <v>22</v>
      </c>
      <c r="N26" s="382" t="s">
        <v>5</v>
      </c>
      <c r="O26" s="382"/>
      <c r="P26" s="382"/>
      <c r="Q26" s="382"/>
      <c r="R26" s="382"/>
      <c r="S26" s="382"/>
      <c r="T26" s="382" t="s">
        <v>7</v>
      </c>
      <c r="U26" s="382"/>
      <c r="V26" s="382"/>
      <c r="W26" s="382"/>
      <c r="X26" s="382"/>
      <c r="Y26" s="382"/>
    </row>
    <row r="27" spans="1:29" ht="30" customHeight="1">
      <c r="N27" s="400" t="s">
        <v>23</v>
      </c>
      <c r="O27" s="400"/>
      <c r="P27" s="400"/>
      <c r="Q27" s="400"/>
      <c r="R27" s="383" t="s">
        <v>12</v>
      </c>
      <c r="S27" s="383"/>
      <c r="T27" s="400" t="s">
        <v>23</v>
      </c>
      <c r="U27" s="400"/>
      <c r="V27" s="400"/>
      <c r="W27" s="400"/>
      <c r="X27" s="383" t="s">
        <v>12</v>
      </c>
      <c r="Y27" s="383"/>
    </row>
    <row r="28" spans="1:29" ht="17.100000000000001" customHeight="1">
      <c r="A28" s="4" t="s">
        <v>24</v>
      </c>
      <c r="N28" s="372">
        <f>+SUM(N29:Q37)</f>
        <v>1935214636</v>
      </c>
      <c r="O28" s="372"/>
      <c r="P28" s="372"/>
      <c r="Q28" s="372"/>
      <c r="R28" s="372">
        <v>0</v>
      </c>
      <c r="S28" s="372"/>
      <c r="T28" s="372">
        <f>+SUM(T29:W37)</f>
        <v>8759143055</v>
      </c>
      <c r="U28" s="372"/>
      <c r="V28" s="372"/>
      <c r="W28" s="372"/>
      <c r="X28" s="372">
        <v>0</v>
      </c>
      <c r="Y28" s="372"/>
    </row>
    <row r="29" spans="1:29" ht="17.100000000000001" customHeight="1">
      <c r="A29" s="5" t="s">
        <v>25</v>
      </c>
      <c r="N29" s="373"/>
      <c r="O29" s="373"/>
      <c r="P29" s="373"/>
      <c r="Q29" s="373"/>
      <c r="R29" s="373">
        <v>0</v>
      </c>
      <c r="S29" s="373"/>
      <c r="T29" s="373">
        <v>0</v>
      </c>
      <c r="U29" s="373"/>
      <c r="V29" s="373"/>
      <c r="W29" s="373"/>
      <c r="X29" s="373">
        <v>0</v>
      </c>
      <c r="Y29" s="373"/>
    </row>
    <row r="30" spans="1:29" ht="17.100000000000001" customHeight="1">
      <c r="A30" s="5" t="s">
        <v>285</v>
      </c>
      <c r="N30" s="373">
        <v>98701093</v>
      </c>
      <c r="O30" s="373"/>
      <c r="P30" s="373"/>
      <c r="Q30" s="373"/>
      <c r="R30" s="373">
        <v>0</v>
      </c>
      <c r="S30" s="373"/>
      <c r="T30" s="373">
        <v>425115530</v>
      </c>
      <c r="U30" s="373"/>
      <c r="V30" s="373"/>
      <c r="W30" s="373"/>
      <c r="X30" s="373">
        <v>0</v>
      </c>
      <c r="Y30" s="373"/>
    </row>
    <row r="31" spans="1:29" ht="17.100000000000001" customHeight="1">
      <c r="A31" s="5" t="s">
        <v>27</v>
      </c>
      <c r="N31" s="373">
        <f>50640397+19215665+26035000</f>
        <v>95891062</v>
      </c>
      <c r="O31" s="373"/>
      <c r="P31" s="373"/>
      <c r="Q31" s="373"/>
      <c r="R31" s="373">
        <v>0</v>
      </c>
      <c r="S31" s="373"/>
      <c r="T31" s="373">
        <v>12367733</v>
      </c>
      <c r="U31" s="373"/>
      <c r="V31" s="373"/>
      <c r="W31" s="373"/>
      <c r="X31" s="373">
        <v>0</v>
      </c>
      <c r="Y31" s="373"/>
    </row>
    <row r="32" spans="1:29" ht="17.100000000000001" customHeight="1">
      <c r="A32" s="5" t="s">
        <v>280</v>
      </c>
      <c r="N32" s="373"/>
      <c r="O32" s="373"/>
      <c r="P32" s="373"/>
      <c r="Q32" s="373"/>
      <c r="R32" s="373">
        <v>0</v>
      </c>
      <c r="S32" s="373"/>
      <c r="T32" s="373">
        <v>1487023560</v>
      </c>
      <c r="U32" s="373"/>
      <c r="V32" s="373"/>
      <c r="W32" s="373"/>
      <c r="X32" s="373">
        <v>0</v>
      </c>
      <c r="Y32" s="373"/>
    </row>
    <row r="33" spans="1:25" ht="17.100000000000001" customHeight="1">
      <c r="A33" s="5" t="s">
        <v>281</v>
      </c>
      <c r="N33" s="373"/>
      <c r="O33" s="373"/>
      <c r="P33" s="373"/>
      <c r="Q33" s="373"/>
      <c r="R33" s="373">
        <v>0</v>
      </c>
      <c r="S33" s="373"/>
      <c r="T33" s="373">
        <v>6116205080</v>
      </c>
      <c r="U33" s="373"/>
      <c r="V33" s="373"/>
      <c r="W33" s="373"/>
      <c r="X33" s="373">
        <v>0</v>
      </c>
      <c r="Y33" s="373"/>
    </row>
    <row r="34" spans="1:25" ht="17.100000000000001" customHeight="1">
      <c r="A34" s="5" t="s">
        <v>282</v>
      </c>
      <c r="N34" s="373"/>
      <c r="O34" s="373"/>
      <c r="P34" s="373"/>
      <c r="Q34" s="373"/>
      <c r="R34" s="373">
        <v>0</v>
      </c>
      <c r="S34" s="373"/>
      <c r="T34" s="373">
        <v>70558869</v>
      </c>
      <c r="U34" s="373"/>
      <c r="V34" s="373"/>
      <c r="W34" s="373"/>
      <c r="X34" s="373">
        <v>0</v>
      </c>
      <c r="Y34" s="373"/>
    </row>
    <row r="35" spans="1:25" ht="17.100000000000001" customHeight="1">
      <c r="A35" s="5" t="s">
        <v>283</v>
      </c>
      <c r="N35" s="373">
        <v>421710795</v>
      </c>
      <c r="O35" s="373"/>
      <c r="P35" s="373"/>
      <c r="Q35" s="373"/>
      <c r="R35" s="373">
        <v>0</v>
      </c>
      <c r="S35" s="373"/>
      <c r="T35" s="373">
        <v>383557184</v>
      </c>
      <c r="U35" s="373"/>
      <c r="V35" s="373"/>
      <c r="W35" s="373"/>
      <c r="X35" s="373">
        <v>0</v>
      </c>
      <c r="Y35" s="373"/>
    </row>
    <row r="36" spans="1:25" ht="17.100000000000001" customHeight="1">
      <c r="A36" s="5" t="s">
        <v>284</v>
      </c>
      <c r="N36" s="373"/>
      <c r="O36" s="373"/>
      <c r="P36" s="373"/>
      <c r="Q36" s="373"/>
      <c r="R36" s="373">
        <v>0</v>
      </c>
      <c r="S36" s="373"/>
      <c r="T36" s="373">
        <v>227796567</v>
      </c>
      <c r="U36" s="373"/>
      <c r="V36" s="373"/>
      <c r="W36" s="373"/>
      <c r="X36" s="373">
        <v>0</v>
      </c>
      <c r="Y36" s="373"/>
    </row>
    <row r="37" spans="1:25" ht="17.100000000000001" customHeight="1">
      <c r="A37" s="5" t="s">
        <v>31</v>
      </c>
      <c r="N37" s="373">
        <v>1318911686</v>
      </c>
      <c r="O37" s="373"/>
      <c r="P37" s="373"/>
      <c r="Q37" s="373"/>
      <c r="R37" s="373">
        <v>0</v>
      </c>
      <c r="S37" s="373"/>
      <c r="T37" s="373">
        <v>36518532</v>
      </c>
      <c r="U37" s="373"/>
      <c r="V37" s="373"/>
      <c r="W37" s="373"/>
      <c r="X37" s="373">
        <v>0</v>
      </c>
      <c r="Y37" s="373"/>
    </row>
    <row r="38" spans="1:25" ht="17.100000000000001" customHeight="1">
      <c r="A38" s="4" t="s">
        <v>32</v>
      </c>
      <c r="N38" s="372">
        <f>SUM(N39:Q45)</f>
        <v>26693771000</v>
      </c>
      <c r="O38" s="372"/>
      <c r="P38" s="372"/>
      <c r="Q38" s="372"/>
      <c r="R38" s="372">
        <v>0</v>
      </c>
      <c r="S38" s="372"/>
      <c r="T38" s="372">
        <f>SUM(T39:W45)</f>
        <v>24077253000</v>
      </c>
      <c r="U38" s="372"/>
      <c r="V38" s="372"/>
      <c r="W38" s="372"/>
      <c r="X38" s="373">
        <v>0</v>
      </c>
      <c r="Y38" s="373"/>
    </row>
    <row r="39" spans="1:25" ht="17.100000000000001" customHeight="1">
      <c r="A39" s="5" t="s">
        <v>25</v>
      </c>
      <c r="N39" s="373">
        <v>0</v>
      </c>
      <c r="O39" s="373"/>
      <c r="P39" s="373"/>
      <c r="Q39" s="373"/>
      <c r="R39" s="373">
        <v>0</v>
      </c>
      <c r="S39" s="373"/>
      <c r="T39" s="373">
        <v>0</v>
      </c>
      <c r="U39" s="373"/>
      <c r="V39" s="373"/>
      <c r="W39" s="373"/>
      <c r="X39" s="373">
        <v>0</v>
      </c>
      <c r="Y39" s="373"/>
    </row>
    <row r="40" spans="1:25" ht="17.100000000000001" customHeight="1">
      <c r="A40" s="5" t="s">
        <v>26</v>
      </c>
      <c r="N40" s="373">
        <v>0</v>
      </c>
      <c r="O40" s="373"/>
      <c r="P40" s="373"/>
      <c r="Q40" s="373"/>
      <c r="R40" s="373">
        <v>0</v>
      </c>
      <c r="S40" s="373"/>
      <c r="T40" s="373">
        <v>0</v>
      </c>
      <c r="U40" s="373"/>
      <c r="V40" s="373"/>
      <c r="W40" s="373"/>
      <c r="X40" s="373">
        <v>0</v>
      </c>
      <c r="Y40" s="373"/>
    </row>
    <row r="41" spans="1:25" ht="17.100000000000001" customHeight="1">
      <c r="A41" s="5" t="s">
        <v>27</v>
      </c>
      <c r="N41" s="373">
        <v>0</v>
      </c>
      <c r="O41" s="373"/>
      <c r="P41" s="373"/>
      <c r="Q41" s="373"/>
      <c r="R41" s="373">
        <v>0</v>
      </c>
      <c r="S41" s="373"/>
      <c r="T41" s="373">
        <v>0</v>
      </c>
      <c r="U41" s="373"/>
      <c r="V41" s="373"/>
      <c r="W41" s="373"/>
      <c r="X41" s="373">
        <v>0</v>
      </c>
      <c r="Y41" s="373"/>
    </row>
    <row r="42" spans="1:25" ht="17.100000000000001" customHeight="1">
      <c r="A42" s="5" t="s">
        <v>28</v>
      </c>
      <c r="N42" s="373">
        <v>26693771000</v>
      </c>
      <c r="O42" s="373"/>
      <c r="P42" s="373"/>
      <c r="Q42" s="373"/>
      <c r="R42" s="373">
        <v>0</v>
      </c>
      <c r="S42" s="373"/>
      <c r="T42" s="373">
        <v>24077253000</v>
      </c>
      <c r="U42" s="373"/>
      <c r="V42" s="373"/>
      <c r="W42" s="373"/>
      <c r="X42" s="373">
        <v>0</v>
      </c>
      <c r="Y42" s="373"/>
    </row>
    <row r="43" spans="1:25" ht="17.100000000000001" customHeight="1">
      <c r="A43" s="5" t="s">
        <v>29</v>
      </c>
      <c r="N43" s="373">
        <v>0</v>
      </c>
      <c r="O43" s="373"/>
      <c r="P43" s="373"/>
      <c r="Q43" s="373"/>
      <c r="R43" s="373">
        <v>0</v>
      </c>
      <c r="S43" s="373"/>
      <c r="T43" s="373">
        <v>0</v>
      </c>
      <c r="U43" s="373"/>
      <c r="V43" s="373"/>
      <c r="W43" s="373"/>
      <c r="X43" s="373">
        <v>0</v>
      </c>
      <c r="Y43" s="373"/>
    </row>
    <row r="44" spans="1:25" ht="17.100000000000001" customHeight="1">
      <c r="A44" s="5" t="s">
        <v>30</v>
      </c>
      <c r="N44" s="373">
        <v>0</v>
      </c>
      <c r="O44" s="373"/>
      <c r="P44" s="373"/>
      <c r="Q44" s="373"/>
      <c r="R44" s="373">
        <v>0</v>
      </c>
      <c r="S44" s="373"/>
      <c r="T44" s="373">
        <v>0</v>
      </c>
      <c r="U44" s="373"/>
      <c r="V44" s="373"/>
      <c r="W44" s="373"/>
      <c r="X44" s="373">
        <v>0</v>
      </c>
      <c r="Y44" s="373"/>
    </row>
    <row r="45" spans="1:25" ht="17.100000000000001" customHeight="1">
      <c r="A45" s="5" t="s">
        <v>31</v>
      </c>
      <c r="N45" s="373">
        <v>0</v>
      </c>
      <c r="O45" s="373"/>
      <c r="P45" s="373"/>
      <c r="Q45" s="373"/>
      <c r="R45" s="373">
        <v>0</v>
      </c>
      <c r="S45" s="373"/>
      <c r="T45" s="373">
        <v>0</v>
      </c>
      <c r="U45" s="373"/>
      <c r="V45" s="373"/>
      <c r="W45" s="373"/>
      <c r="X45" s="373">
        <v>0</v>
      </c>
      <c r="Y45" s="373"/>
    </row>
    <row r="46" spans="1:25" ht="17.100000000000001" customHeight="1">
      <c r="A46" s="371" t="s">
        <v>8</v>
      </c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425">
        <f>+N28+N38</f>
        <v>28628985636</v>
      </c>
      <c r="O46" s="371"/>
      <c r="P46" s="371"/>
      <c r="Q46" s="371"/>
      <c r="R46" s="373">
        <v>0</v>
      </c>
      <c r="S46" s="373"/>
      <c r="T46" s="425">
        <f>+T28+T38</f>
        <v>32836396055</v>
      </c>
      <c r="U46" s="371"/>
      <c r="V46" s="371"/>
      <c r="W46" s="371"/>
      <c r="X46" s="373">
        <v>0</v>
      </c>
      <c r="Y46" s="373"/>
    </row>
    <row r="47" spans="1:25" ht="15" customHeight="1"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</row>
    <row r="48" spans="1:25" ht="18.95" customHeight="1">
      <c r="A48" s="4" t="s">
        <v>33</v>
      </c>
      <c r="N48" s="382" t="s">
        <v>5</v>
      </c>
      <c r="O48" s="382"/>
      <c r="P48" s="382"/>
      <c r="Q48" s="382"/>
      <c r="R48" s="382"/>
      <c r="S48" s="382"/>
      <c r="T48" s="382" t="s">
        <v>7</v>
      </c>
      <c r="U48" s="382"/>
      <c r="V48" s="382"/>
      <c r="W48" s="382"/>
      <c r="X48" s="382"/>
      <c r="Y48" s="382"/>
    </row>
    <row r="49" spans="1:25" ht="18.95" customHeight="1">
      <c r="N49" s="400" t="s">
        <v>34</v>
      </c>
      <c r="O49" s="400"/>
      <c r="P49" s="400"/>
      <c r="Q49" s="400" t="s">
        <v>23</v>
      </c>
      <c r="R49" s="400"/>
      <c r="S49" s="400"/>
      <c r="T49" s="400" t="s">
        <v>34</v>
      </c>
      <c r="U49" s="400"/>
      <c r="V49" s="400"/>
      <c r="W49" s="400" t="s">
        <v>23</v>
      </c>
      <c r="X49" s="400"/>
      <c r="Y49" s="400"/>
    </row>
    <row r="50" spans="1:25" ht="18.95" customHeight="1">
      <c r="A50" s="3" t="s">
        <v>35</v>
      </c>
      <c r="N50" s="373">
        <v>0</v>
      </c>
      <c r="O50" s="373"/>
      <c r="P50" s="373"/>
      <c r="Q50" s="373">
        <v>0</v>
      </c>
      <c r="R50" s="373"/>
      <c r="S50" s="373"/>
      <c r="T50" s="373">
        <v>0</v>
      </c>
      <c r="U50" s="373"/>
      <c r="V50" s="373"/>
      <c r="W50" s="373">
        <v>0</v>
      </c>
      <c r="X50" s="373"/>
      <c r="Y50" s="373"/>
    </row>
    <row r="51" spans="1:25" ht="18.95" customHeight="1">
      <c r="A51" s="3" t="s">
        <v>36</v>
      </c>
      <c r="N51" s="373">
        <v>0</v>
      </c>
      <c r="O51" s="373"/>
      <c r="P51" s="373"/>
      <c r="Q51" s="373">
        <v>0</v>
      </c>
      <c r="R51" s="373"/>
      <c r="S51" s="373"/>
      <c r="T51" s="373">
        <v>0</v>
      </c>
      <c r="U51" s="373"/>
      <c r="V51" s="373"/>
      <c r="W51" s="373">
        <v>0</v>
      </c>
      <c r="X51" s="373"/>
      <c r="Y51" s="373"/>
    </row>
    <row r="52" spans="1:25" ht="18.95" customHeight="1">
      <c r="A52" s="3" t="s">
        <v>37</v>
      </c>
      <c r="N52" s="373">
        <v>0</v>
      </c>
      <c r="O52" s="373"/>
      <c r="P52" s="373"/>
      <c r="Q52" s="373">
        <v>0</v>
      </c>
      <c r="R52" s="373"/>
      <c r="S52" s="373"/>
      <c r="T52" s="373">
        <v>0</v>
      </c>
      <c r="U52" s="373"/>
      <c r="V52" s="373"/>
      <c r="W52" s="373">
        <v>0</v>
      </c>
      <c r="X52" s="373"/>
      <c r="Y52" s="373"/>
    </row>
    <row r="53" spans="1:25" ht="18.95" customHeight="1">
      <c r="A53" s="3" t="s">
        <v>38</v>
      </c>
      <c r="N53" s="373">
        <v>0</v>
      </c>
      <c r="O53" s="373"/>
      <c r="P53" s="373"/>
      <c r="Q53" s="373">
        <v>0</v>
      </c>
      <c r="R53" s="373"/>
      <c r="S53" s="373"/>
      <c r="T53" s="373">
        <v>0</v>
      </c>
      <c r="U53" s="373"/>
      <c r="V53" s="373"/>
      <c r="W53" s="373">
        <v>0</v>
      </c>
      <c r="X53" s="373"/>
      <c r="Y53" s="373"/>
    </row>
    <row r="54" spans="1:25" ht="18.95" customHeight="1"/>
    <row r="55" spans="1:25" ht="18.95" customHeight="1">
      <c r="A55" s="4" t="s">
        <v>39</v>
      </c>
      <c r="N55" s="382" t="s">
        <v>5</v>
      </c>
      <c r="O55" s="382"/>
      <c r="P55" s="382"/>
      <c r="Q55" s="382"/>
      <c r="R55" s="382"/>
      <c r="S55" s="382"/>
      <c r="T55" s="382" t="s">
        <v>7</v>
      </c>
      <c r="U55" s="382"/>
      <c r="V55" s="382"/>
      <c r="W55" s="382"/>
      <c r="X55" s="382"/>
      <c r="Y55" s="382"/>
    </row>
    <row r="56" spans="1:25" ht="38.1" customHeight="1">
      <c r="N56" s="400" t="s">
        <v>10</v>
      </c>
      <c r="O56" s="400"/>
      <c r="P56" s="400"/>
      <c r="Q56" s="383" t="s">
        <v>40</v>
      </c>
      <c r="R56" s="383"/>
      <c r="S56" s="383"/>
      <c r="T56" s="400" t="s">
        <v>10</v>
      </c>
      <c r="U56" s="400"/>
      <c r="V56" s="400"/>
      <c r="W56" s="383" t="s">
        <v>40</v>
      </c>
      <c r="X56" s="383"/>
      <c r="Y56" s="383"/>
    </row>
    <row r="57" spans="1:25" ht="57" customHeight="1">
      <c r="A57" s="395" t="s">
        <v>41</v>
      </c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</row>
    <row r="58" spans="1:25" ht="18.95" customHeight="1">
      <c r="B58" s="377" t="s">
        <v>42</v>
      </c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</row>
    <row r="59" spans="1:25" ht="18.95" customHeight="1">
      <c r="B59" s="377" t="s">
        <v>42</v>
      </c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</row>
    <row r="60" spans="1:25" ht="18.95" customHeight="1">
      <c r="B60" s="377" t="s">
        <v>42</v>
      </c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</row>
    <row r="61" spans="1:25" ht="57" customHeight="1">
      <c r="A61" s="395" t="s">
        <v>43</v>
      </c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</row>
    <row r="62" spans="1:25" ht="18.95" customHeight="1">
      <c r="A62" s="5" t="s">
        <v>44</v>
      </c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</row>
    <row r="63" spans="1:25" ht="18.95" customHeight="1">
      <c r="A63" s="371" t="s">
        <v>8</v>
      </c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</row>
    <row r="64" spans="1:25" ht="18.95" customHeight="1">
      <c r="A64" s="4" t="s">
        <v>45</v>
      </c>
      <c r="N64" s="382" t="s">
        <v>5</v>
      </c>
      <c r="O64" s="382"/>
      <c r="P64" s="382"/>
      <c r="Q64" s="382"/>
      <c r="R64" s="382"/>
      <c r="S64" s="382"/>
      <c r="T64" s="382" t="s">
        <v>7</v>
      </c>
      <c r="U64" s="382"/>
      <c r="V64" s="382"/>
      <c r="W64" s="382"/>
      <c r="X64" s="382"/>
      <c r="Y64" s="382"/>
    </row>
    <row r="65" spans="1:25" ht="38.1" customHeight="1">
      <c r="N65" s="400" t="s">
        <v>10</v>
      </c>
      <c r="O65" s="400"/>
      <c r="P65" s="400"/>
      <c r="Q65" s="400"/>
      <c r="R65" s="383" t="s">
        <v>12</v>
      </c>
      <c r="S65" s="383"/>
      <c r="T65" s="400" t="s">
        <v>10</v>
      </c>
      <c r="U65" s="400"/>
      <c r="V65" s="400"/>
      <c r="W65" s="400"/>
      <c r="X65" s="383" t="s">
        <v>12</v>
      </c>
      <c r="Y65" s="383"/>
    </row>
    <row r="66" spans="1:25" ht="18.95" customHeight="1">
      <c r="A66" s="5" t="s">
        <v>46</v>
      </c>
      <c r="N66" s="389">
        <v>19578544744</v>
      </c>
      <c r="O66" s="389"/>
      <c r="P66" s="389"/>
      <c r="Q66" s="389"/>
      <c r="R66" s="389"/>
      <c r="S66" s="389"/>
      <c r="T66" s="389">
        <v>18991883245</v>
      </c>
      <c r="U66" s="389"/>
      <c r="V66" s="389"/>
      <c r="W66" s="389"/>
      <c r="X66" s="389">
        <v>0</v>
      </c>
      <c r="Y66" s="389"/>
    </row>
    <row r="67" spans="1:25" ht="18.95" customHeight="1">
      <c r="A67" s="5" t="s">
        <v>47</v>
      </c>
      <c r="N67" s="389">
        <v>231031196</v>
      </c>
      <c r="O67" s="389"/>
      <c r="P67" s="389"/>
      <c r="Q67" s="389"/>
      <c r="R67" s="389">
        <v>0</v>
      </c>
      <c r="S67" s="389"/>
      <c r="T67" s="389">
        <v>175791196</v>
      </c>
      <c r="U67" s="389"/>
      <c r="V67" s="389"/>
      <c r="W67" s="389"/>
      <c r="X67" s="389">
        <v>0</v>
      </c>
      <c r="Y67" s="389"/>
    </row>
    <row r="68" spans="1:25" ht="18.95" customHeight="1">
      <c r="A68" s="5" t="s">
        <v>48</v>
      </c>
      <c r="N68" s="389">
        <v>123291597402</v>
      </c>
      <c r="O68" s="389"/>
      <c r="P68" s="389"/>
      <c r="Q68" s="389"/>
      <c r="R68" s="389">
        <v>0</v>
      </c>
      <c r="S68" s="389"/>
      <c r="T68" s="389">
        <v>99609695460</v>
      </c>
      <c r="U68" s="389"/>
      <c r="V68" s="389"/>
      <c r="W68" s="389"/>
      <c r="X68" s="389">
        <v>0</v>
      </c>
      <c r="Y68" s="389"/>
    </row>
    <row r="69" spans="1:25" ht="18.95" customHeight="1">
      <c r="A69" s="5" t="s">
        <v>49</v>
      </c>
      <c r="N69" s="389">
        <v>35471859667</v>
      </c>
      <c r="O69" s="389"/>
      <c r="P69" s="389"/>
      <c r="Q69" s="389"/>
      <c r="R69" s="389">
        <v>0</v>
      </c>
      <c r="S69" s="389"/>
      <c r="T69" s="389">
        <v>25214388561</v>
      </c>
      <c r="U69" s="389"/>
      <c r="V69" s="389"/>
      <c r="W69" s="389"/>
      <c r="X69" s="389">
        <v>0</v>
      </c>
      <c r="Y69" s="389"/>
    </row>
    <row r="70" spans="1:25" ht="18.95" customHeight="1">
      <c r="A70" s="371" t="s">
        <v>8</v>
      </c>
      <c r="B70" s="371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90">
        <f>N66+N67+N68+N69</f>
        <v>178573033009</v>
      </c>
      <c r="O70" s="390"/>
      <c r="P70" s="390"/>
      <c r="Q70" s="390"/>
      <c r="R70" s="391">
        <v>0</v>
      </c>
      <c r="S70" s="391"/>
      <c r="T70" s="390">
        <f>SUM(T66:W69)</f>
        <v>143991758462</v>
      </c>
      <c r="U70" s="390"/>
      <c r="V70" s="390"/>
      <c r="W70" s="390"/>
      <c r="X70" s="389">
        <v>0</v>
      </c>
      <c r="Y70" s="389"/>
    </row>
    <row r="71" spans="1:25" ht="18.95" customHeight="1">
      <c r="A71" s="5"/>
    </row>
    <row r="72" spans="1:25" ht="18.95" customHeight="1">
      <c r="A72" s="4" t="s">
        <v>50</v>
      </c>
      <c r="N72" s="382" t="s">
        <v>5</v>
      </c>
      <c r="O72" s="382"/>
      <c r="P72" s="382"/>
      <c r="Q72" s="382"/>
      <c r="R72" s="382"/>
      <c r="S72" s="382"/>
      <c r="T72" s="382" t="s">
        <v>7</v>
      </c>
      <c r="U72" s="382"/>
      <c r="V72" s="382"/>
      <c r="W72" s="382"/>
      <c r="X72" s="382"/>
      <c r="Y72" s="382"/>
    </row>
    <row r="73" spans="1:25" ht="33.950000000000003" customHeight="1">
      <c r="A73" s="5"/>
      <c r="N73" s="400" t="s">
        <v>10</v>
      </c>
      <c r="O73" s="400"/>
      <c r="P73" s="400"/>
      <c r="Q73" s="383" t="s">
        <v>40</v>
      </c>
      <c r="R73" s="383"/>
      <c r="S73" s="383"/>
      <c r="T73" s="400" t="s">
        <v>10</v>
      </c>
      <c r="U73" s="400"/>
      <c r="V73" s="400"/>
      <c r="W73" s="383" t="s">
        <v>40</v>
      </c>
      <c r="X73" s="383"/>
      <c r="Y73" s="383"/>
    </row>
    <row r="74" spans="1:25" ht="17.100000000000001" customHeight="1">
      <c r="A74" s="3" t="s">
        <v>51</v>
      </c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</row>
    <row r="75" spans="1:25" ht="33.950000000000003" customHeight="1">
      <c r="A75" s="384" t="s">
        <v>52</v>
      </c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7">
        <f>N77+N78+N81</f>
        <v>4164691410</v>
      </c>
      <c r="O75" s="387"/>
      <c r="P75" s="387"/>
      <c r="Q75" s="387">
        <f>+N75</f>
        <v>4164691410</v>
      </c>
      <c r="R75" s="387"/>
      <c r="S75" s="387"/>
      <c r="T75" s="387">
        <f>SUM(T76:V78)</f>
        <v>8752146834</v>
      </c>
      <c r="U75" s="387"/>
      <c r="V75" s="387"/>
      <c r="W75" s="387">
        <f>SUM(W76:Y78)</f>
        <v>8752146834</v>
      </c>
      <c r="X75" s="387"/>
      <c r="Y75" s="387"/>
    </row>
    <row r="76" spans="1:25" ht="18.95" customHeight="1">
      <c r="A76" s="3" t="s">
        <v>286</v>
      </c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</row>
    <row r="77" spans="1:25" ht="18.95" customHeight="1">
      <c r="A77" s="5" t="s">
        <v>287</v>
      </c>
      <c r="N77" s="387">
        <v>3825539260</v>
      </c>
      <c r="O77" s="387"/>
      <c r="P77" s="387"/>
      <c r="Q77" s="387">
        <f>+N77</f>
        <v>3825539260</v>
      </c>
      <c r="R77" s="387"/>
      <c r="S77" s="387"/>
      <c r="T77" s="387">
        <v>8462146834</v>
      </c>
      <c r="U77" s="387"/>
      <c r="V77" s="387"/>
      <c r="W77" s="387">
        <f>+T77</f>
        <v>8462146834</v>
      </c>
      <c r="X77" s="387"/>
      <c r="Y77" s="387"/>
    </row>
    <row r="78" spans="1:25" ht="18.95" customHeight="1">
      <c r="A78" s="5" t="s">
        <v>288</v>
      </c>
      <c r="N78" s="387">
        <v>290000000</v>
      </c>
      <c r="O78" s="387"/>
      <c r="P78" s="387"/>
      <c r="Q78" s="387">
        <f>+N78</f>
        <v>290000000</v>
      </c>
      <c r="R78" s="387"/>
      <c r="S78" s="387"/>
      <c r="T78" s="387">
        <v>290000000</v>
      </c>
      <c r="U78" s="387"/>
      <c r="V78" s="387"/>
      <c r="W78" s="387">
        <f>+T78</f>
        <v>290000000</v>
      </c>
      <c r="X78" s="387"/>
      <c r="Y78" s="387"/>
    </row>
    <row r="79" spans="1:25" ht="18.95" customHeight="1">
      <c r="A79" s="5" t="s">
        <v>289</v>
      </c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:25" ht="18.95" customHeight="1">
      <c r="A80" s="5" t="s">
        <v>289</v>
      </c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:25" ht="18.95" customHeight="1">
      <c r="A81" s="5" t="s">
        <v>53</v>
      </c>
      <c r="N81" s="387">
        <v>49152150</v>
      </c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</row>
    <row r="82" spans="1:25" ht="18.95" customHeight="1">
      <c r="A82" s="371" t="s">
        <v>8</v>
      </c>
      <c r="B82" s="371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432">
        <f>+N75+N74</f>
        <v>4164691410</v>
      </c>
      <c r="O82" s="432"/>
      <c r="P82" s="432"/>
      <c r="Q82" s="432">
        <f>+Q75+Q74</f>
        <v>4164691410</v>
      </c>
      <c r="R82" s="432"/>
      <c r="S82" s="432"/>
      <c r="T82" s="407">
        <f>+T75+T74</f>
        <v>8752146834</v>
      </c>
      <c r="U82" s="407"/>
      <c r="V82" s="407"/>
      <c r="W82" s="407">
        <f>+W75+W74</f>
        <v>8752146834</v>
      </c>
      <c r="X82" s="407"/>
      <c r="Y82" s="407"/>
    </row>
    <row r="83" spans="1:25" ht="15" customHeight="1"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5" customHeight="1">
      <c r="A84" s="4" t="s">
        <v>54</v>
      </c>
    </row>
    <row r="85" spans="1:25" ht="30" customHeight="1">
      <c r="A85" s="433" t="s">
        <v>55</v>
      </c>
      <c r="B85" s="433"/>
      <c r="C85" s="433"/>
      <c r="D85" s="433"/>
      <c r="E85" s="433"/>
      <c r="F85" s="433"/>
      <c r="G85" s="433"/>
      <c r="H85" s="433"/>
      <c r="I85" s="433"/>
      <c r="J85" s="433" t="s">
        <v>56</v>
      </c>
      <c r="K85" s="433"/>
      <c r="L85" s="433"/>
      <c r="M85" s="433"/>
      <c r="N85" s="433" t="s">
        <v>334</v>
      </c>
      <c r="O85" s="433"/>
      <c r="P85" s="433"/>
      <c r="Q85" s="433"/>
      <c r="R85" s="433" t="s">
        <v>58</v>
      </c>
      <c r="S85" s="433"/>
      <c r="T85" s="433"/>
      <c r="U85" s="433"/>
      <c r="V85" s="433" t="s">
        <v>57</v>
      </c>
      <c r="W85" s="433"/>
      <c r="X85" s="433"/>
      <c r="Y85" s="433"/>
    </row>
    <row r="86" spans="1:25" ht="15" customHeight="1">
      <c r="A86" s="430" t="s">
        <v>59</v>
      </c>
      <c r="B86" s="430"/>
      <c r="C86" s="430"/>
      <c r="D86" s="430"/>
      <c r="E86" s="430"/>
      <c r="F86" s="430"/>
      <c r="G86" s="430"/>
      <c r="H86" s="430"/>
      <c r="I86" s="430"/>
      <c r="J86" s="427">
        <v>0</v>
      </c>
      <c r="K86" s="427"/>
      <c r="L86" s="427"/>
      <c r="M86" s="427"/>
      <c r="N86" s="427">
        <v>0</v>
      </c>
      <c r="O86" s="427"/>
      <c r="P86" s="427"/>
      <c r="Q86" s="427"/>
      <c r="R86" s="427">
        <v>0</v>
      </c>
      <c r="S86" s="427"/>
      <c r="T86" s="427"/>
      <c r="U86" s="427"/>
      <c r="V86" s="427">
        <v>0</v>
      </c>
      <c r="W86" s="427"/>
      <c r="X86" s="427"/>
      <c r="Y86" s="427"/>
    </row>
    <row r="87" spans="1:25" ht="15" customHeight="1">
      <c r="A87" s="428" t="s">
        <v>60</v>
      </c>
      <c r="B87" s="428"/>
      <c r="C87" s="428"/>
      <c r="D87" s="428"/>
      <c r="E87" s="428"/>
      <c r="F87" s="428"/>
      <c r="G87" s="428"/>
      <c r="H87" s="428"/>
      <c r="I87" s="428"/>
      <c r="J87" s="427">
        <v>0</v>
      </c>
      <c r="K87" s="427"/>
      <c r="L87" s="427"/>
      <c r="M87" s="427"/>
      <c r="N87" s="427">
        <v>0</v>
      </c>
      <c r="O87" s="427"/>
      <c r="P87" s="427"/>
      <c r="Q87" s="427"/>
      <c r="R87" s="427">
        <v>0</v>
      </c>
      <c r="S87" s="427"/>
      <c r="T87" s="427"/>
      <c r="U87" s="427"/>
      <c r="V87" s="427">
        <v>0</v>
      </c>
      <c r="W87" s="427"/>
      <c r="X87" s="427"/>
      <c r="Y87" s="427"/>
    </row>
    <row r="88" spans="1:25" ht="15" customHeight="1">
      <c r="A88" s="428" t="s">
        <v>61</v>
      </c>
      <c r="B88" s="428"/>
      <c r="C88" s="428"/>
      <c r="D88" s="428"/>
      <c r="E88" s="428"/>
      <c r="F88" s="428"/>
      <c r="G88" s="428"/>
      <c r="H88" s="428"/>
      <c r="I88" s="428"/>
      <c r="J88" s="427">
        <v>0</v>
      </c>
      <c r="K88" s="427"/>
      <c r="L88" s="427"/>
      <c r="M88" s="427"/>
      <c r="N88" s="427">
        <v>0</v>
      </c>
      <c r="O88" s="427"/>
      <c r="P88" s="427"/>
      <c r="Q88" s="427"/>
      <c r="R88" s="427">
        <v>0</v>
      </c>
      <c r="S88" s="427"/>
      <c r="T88" s="427"/>
      <c r="U88" s="427"/>
      <c r="V88" s="427">
        <v>0</v>
      </c>
      <c r="W88" s="427"/>
      <c r="X88" s="427"/>
      <c r="Y88" s="427"/>
    </row>
    <row r="89" spans="1:25" ht="15" customHeight="1">
      <c r="A89" s="428" t="s">
        <v>62</v>
      </c>
      <c r="B89" s="428"/>
      <c r="C89" s="428"/>
      <c r="D89" s="428"/>
      <c r="E89" s="428"/>
      <c r="F89" s="428"/>
      <c r="G89" s="428"/>
      <c r="H89" s="428"/>
      <c r="I89" s="428"/>
      <c r="J89" s="427">
        <v>0</v>
      </c>
      <c r="K89" s="427"/>
      <c r="L89" s="427"/>
      <c r="M89" s="427"/>
      <c r="N89" s="427">
        <v>0</v>
      </c>
      <c r="O89" s="427"/>
      <c r="P89" s="427"/>
      <c r="Q89" s="427"/>
      <c r="R89" s="427">
        <v>0</v>
      </c>
      <c r="S89" s="427"/>
      <c r="T89" s="427"/>
      <c r="U89" s="427"/>
      <c r="V89" s="427">
        <v>0</v>
      </c>
      <c r="W89" s="427"/>
      <c r="X89" s="427"/>
      <c r="Y89" s="427"/>
    </row>
    <row r="90" spans="1:25" ht="30" customHeight="1">
      <c r="A90" s="431" t="s">
        <v>63</v>
      </c>
      <c r="B90" s="431"/>
      <c r="C90" s="431"/>
      <c r="D90" s="431"/>
      <c r="E90" s="431"/>
      <c r="F90" s="431"/>
      <c r="G90" s="431"/>
      <c r="H90" s="431"/>
      <c r="I90" s="431"/>
      <c r="J90" s="427">
        <v>0</v>
      </c>
      <c r="K90" s="427"/>
      <c r="L90" s="427"/>
      <c r="M90" s="427"/>
      <c r="N90" s="427">
        <v>0</v>
      </c>
      <c r="O90" s="427"/>
      <c r="P90" s="427"/>
      <c r="Q90" s="427"/>
      <c r="R90" s="427">
        <v>0</v>
      </c>
      <c r="S90" s="427"/>
      <c r="T90" s="427"/>
      <c r="U90" s="427"/>
      <c r="V90" s="427">
        <v>0</v>
      </c>
      <c r="W90" s="427"/>
      <c r="X90" s="427"/>
      <c r="Y90" s="427"/>
    </row>
    <row r="91" spans="1:25" ht="15" customHeight="1">
      <c r="A91" s="428" t="s">
        <v>60</v>
      </c>
      <c r="B91" s="428"/>
      <c r="C91" s="428"/>
      <c r="D91" s="428"/>
      <c r="E91" s="428"/>
      <c r="F91" s="428"/>
      <c r="G91" s="428"/>
      <c r="H91" s="428"/>
      <c r="I91" s="428"/>
      <c r="J91" s="427">
        <v>0</v>
      </c>
      <c r="K91" s="427"/>
      <c r="L91" s="427"/>
      <c r="M91" s="427"/>
      <c r="N91" s="427">
        <v>0</v>
      </c>
      <c r="O91" s="427"/>
      <c r="P91" s="427"/>
      <c r="Q91" s="427"/>
      <c r="R91" s="427">
        <v>0</v>
      </c>
      <c r="S91" s="427"/>
      <c r="T91" s="427"/>
      <c r="U91" s="427"/>
      <c r="V91" s="427">
        <v>0</v>
      </c>
      <c r="W91" s="427"/>
      <c r="X91" s="427"/>
      <c r="Y91" s="427"/>
    </row>
    <row r="92" spans="1:25" ht="15" customHeight="1">
      <c r="A92" s="428" t="s">
        <v>61</v>
      </c>
      <c r="B92" s="428"/>
      <c r="C92" s="428"/>
      <c r="D92" s="428"/>
      <c r="E92" s="428"/>
      <c r="F92" s="428"/>
      <c r="G92" s="428"/>
      <c r="H92" s="428"/>
      <c r="I92" s="428"/>
      <c r="J92" s="427">
        <v>0</v>
      </c>
      <c r="K92" s="427"/>
      <c r="L92" s="427"/>
      <c r="M92" s="427"/>
      <c r="N92" s="427">
        <v>0</v>
      </c>
      <c r="O92" s="427"/>
      <c r="P92" s="427"/>
      <c r="Q92" s="427"/>
      <c r="R92" s="427">
        <v>0</v>
      </c>
      <c r="S92" s="427"/>
      <c r="T92" s="427"/>
      <c r="U92" s="427"/>
      <c r="V92" s="427">
        <v>0</v>
      </c>
      <c r="W92" s="427"/>
      <c r="X92" s="427"/>
      <c r="Y92" s="427"/>
    </row>
    <row r="93" spans="1:25" ht="15" customHeight="1">
      <c r="A93" s="429" t="s">
        <v>62</v>
      </c>
      <c r="B93" s="429"/>
      <c r="C93" s="429"/>
      <c r="D93" s="429"/>
      <c r="E93" s="429"/>
      <c r="F93" s="429"/>
      <c r="G93" s="429"/>
      <c r="H93" s="429"/>
      <c r="I93" s="429"/>
      <c r="J93" s="413">
        <v>0</v>
      </c>
      <c r="K93" s="413"/>
      <c r="L93" s="413"/>
      <c r="M93" s="413"/>
      <c r="N93" s="413">
        <v>0</v>
      </c>
      <c r="O93" s="413"/>
      <c r="P93" s="413"/>
      <c r="Q93" s="413"/>
      <c r="R93" s="413">
        <v>0</v>
      </c>
      <c r="S93" s="413"/>
      <c r="T93" s="413"/>
      <c r="U93" s="413"/>
      <c r="V93" s="413">
        <v>0</v>
      </c>
      <c r="W93" s="413"/>
      <c r="X93" s="413"/>
      <c r="Y93" s="413"/>
    </row>
    <row r="94" spans="1:25" ht="15" customHeight="1">
      <c r="A94" s="38"/>
      <c r="B94" s="38"/>
      <c r="C94" s="38"/>
      <c r="D94" s="38"/>
      <c r="E94" s="38"/>
      <c r="F94" s="38"/>
      <c r="G94" s="38"/>
      <c r="H94" s="38"/>
      <c r="I94" s="38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25" ht="15" customHeight="1">
      <c r="A95" s="4" t="s">
        <v>64</v>
      </c>
      <c r="N95" s="382" t="s">
        <v>5</v>
      </c>
      <c r="O95" s="382"/>
      <c r="P95" s="382"/>
      <c r="Q95" s="382"/>
      <c r="R95" s="382"/>
      <c r="S95" s="382"/>
      <c r="T95" s="382" t="s">
        <v>7</v>
      </c>
      <c r="U95" s="382"/>
      <c r="V95" s="382"/>
      <c r="W95" s="382"/>
      <c r="X95" s="382"/>
      <c r="Y95" s="382"/>
    </row>
    <row r="96" spans="1:25" ht="15" customHeight="1">
      <c r="A96" s="386" t="s">
        <v>24</v>
      </c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8">
        <f>SUM(N97:S107)</f>
        <v>17573333749</v>
      </c>
      <c r="O96" s="388"/>
      <c r="P96" s="388"/>
      <c r="Q96" s="388"/>
      <c r="R96" s="388"/>
      <c r="S96" s="388"/>
      <c r="T96" s="388">
        <f>SUM(T97:Y107)</f>
        <v>67074610712</v>
      </c>
      <c r="U96" s="388"/>
      <c r="V96" s="388"/>
      <c r="W96" s="388"/>
      <c r="X96" s="388"/>
      <c r="Y96" s="388"/>
    </row>
    <row r="97" spans="1:28" ht="15" customHeight="1">
      <c r="A97" s="381" t="s">
        <v>65</v>
      </c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AB97" s="39"/>
    </row>
    <row r="98" spans="1:28" ht="15" customHeight="1">
      <c r="A98" s="381" t="s">
        <v>309</v>
      </c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426">
        <v>9962228938</v>
      </c>
      <c r="O98" s="426"/>
      <c r="P98" s="426"/>
      <c r="Q98" s="426"/>
      <c r="R98" s="426"/>
      <c r="S98" s="426"/>
      <c r="T98" s="373">
        <v>19924457866</v>
      </c>
      <c r="U98" s="373"/>
      <c r="V98" s="373"/>
      <c r="W98" s="373"/>
      <c r="X98" s="373"/>
      <c r="Y98" s="373"/>
    </row>
    <row r="99" spans="1:28" ht="15" customHeight="1">
      <c r="A99" s="381" t="s">
        <v>291</v>
      </c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426"/>
      <c r="O99" s="426"/>
      <c r="P99" s="426"/>
      <c r="Q99" s="426"/>
      <c r="R99" s="426"/>
      <c r="S99" s="426"/>
      <c r="T99" s="373">
        <v>24616471696</v>
      </c>
      <c r="U99" s="373"/>
      <c r="V99" s="373"/>
      <c r="W99" s="373"/>
      <c r="X99" s="373"/>
      <c r="Y99" s="373"/>
    </row>
    <row r="100" spans="1:28" ht="15" customHeight="1">
      <c r="A100" s="381" t="s">
        <v>337</v>
      </c>
      <c r="B100" s="381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73"/>
      <c r="O100" s="373"/>
      <c r="P100" s="373"/>
      <c r="Q100" s="373"/>
      <c r="R100" s="373"/>
      <c r="S100" s="373"/>
      <c r="T100" s="373">
        <f>9816000000+1050000000</f>
        <v>10866000000</v>
      </c>
      <c r="U100" s="373"/>
      <c r="V100" s="373"/>
      <c r="W100" s="373"/>
      <c r="X100" s="373"/>
      <c r="Y100" s="373"/>
    </row>
    <row r="101" spans="1:28" ht="15" customHeight="1">
      <c r="A101" s="381" t="s">
        <v>66</v>
      </c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426"/>
      <c r="O101" s="426"/>
      <c r="P101" s="426"/>
      <c r="Q101" s="426"/>
      <c r="R101" s="426"/>
      <c r="S101" s="426"/>
      <c r="T101" s="373"/>
      <c r="U101" s="373"/>
      <c r="V101" s="373"/>
      <c r="W101" s="373"/>
      <c r="X101" s="373"/>
      <c r="Y101" s="373"/>
    </row>
    <row r="102" spans="1:28" ht="15" customHeight="1">
      <c r="A102" s="381" t="s">
        <v>310</v>
      </c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426">
        <v>5172185771</v>
      </c>
      <c r="O102" s="426"/>
      <c r="P102" s="426"/>
      <c r="Q102" s="426"/>
      <c r="R102" s="426"/>
      <c r="S102" s="426"/>
      <c r="T102" s="373">
        <v>4886463679</v>
      </c>
      <c r="U102" s="373"/>
      <c r="V102" s="373"/>
      <c r="W102" s="373"/>
      <c r="X102" s="373"/>
      <c r="Y102" s="373"/>
    </row>
    <row r="103" spans="1:28" ht="15" customHeight="1">
      <c r="A103" s="381" t="s">
        <v>311</v>
      </c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426"/>
      <c r="O103" s="426"/>
      <c r="P103" s="426"/>
      <c r="Q103" s="426"/>
      <c r="R103" s="426"/>
      <c r="S103" s="426"/>
      <c r="T103" s="373">
        <v>2781978938</v>
      </c>
      <c r="U103" s="373"/>
      <c r="V103" s="373"/>
      <c r="W103" s="373"/>
      <c r="X103" s="373"/>
      <c r="Y103" s="373"/>
    </row>
    <row r="104" spans="1:28" ht="15" customHeight="1">
      <c r="A104" s="381" t="s">
        <v>312</v>
      </c>
      <c r="B104" s="381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73">
        <v>522223696</v>
      </c>
      <c r="O104" s="373"/>
      <c r="P104" s="373"/>
      <c r="Q104" s="373"/>
      <c r="R104" s="373"/>
      <c r="S104" s="373"/>
      <c r="T104" s="373">
        <v>1044447390</v>
      </c>
      <c r="U104" s="373"/>
      <c r="V104" s="373"/>
      <c r="W104" s="373"/>
      <c r="X104" s="373"/>
      <c r="Y104" s="373"/>
    </row>
    <row r="105" spans="1:28" ht="15" customHeight="1">
      <c r="A105" s="381" t="s">
        <v>313</v>
      </c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73">
        <v>1774803671</v>
      </c>
      <c r="O105" s="373"/>
      <c r="P105" s="373"/>
      <c r="Q105" s="373"/>
      <c r="R105" s="373"/>
      <c r="S105" s="373"/>
      <c r="T105" s="373">
        <v>894054411</v>
      </c>
      <c r="U105" s="373"/>
      <c r="V105" s="373"/>
      <c r="W105" s="373"/>
      <c r="X105" s="373"/>
      <c r="Y105" s="373"/>
    </row>
    <row r="106" spans="1:28" ht="15" customHeight="1">
      <c r="A106" s="381" t="s">
        <v>314</v>
      </c>
      <c r="B106" s="381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73">
        <v>0</v>
      </c>
      <c r="O106" s="373"/>
      <c r="P106" s="373"/>
      <c r="Q106" s="373"/>
      <c r="R106" s="373"/>
      <c r="S106" s="373"/>
      <c r="T106" s="373">
        <v>1488765655</v>
      </c>
      <c r="U106" s="373"/>
      <c r="V106" s="373"/>
      <c r="W106" s="373"/>
      <c r="X106" s="373"/>
      <c r="Y106" s="373"/>
    </row>
    <row r="107" spans="1:28" ht="15" customHeight="1">
      <c r="A107" s="381" t="s">
        <v>67</v>
      </c>
      <c r="B107" s="381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73">
        <v>141891673</v>
      </c>
      <c r="O107" s="373"/>
      <c r="P107" s="373"/>
      <c r="Q107" s="373"/>
      <c r="R107" s="373"/>
      <c r="S107" s="373"/>
      <c r="T107" s="373">
        <f>38719394+142592598+199774698+16003300+174881087</f>
        <v>571971077</v>
      </c>
      <c r="U107" s="373"/>
      <c r="V107" s="373"/>
      <c r="W107" s="373"/>
      <c r="X107" s="373"/>
      <c r="Y107" s="373"/>
    </row>
    <row r="108" spans="1:28" ht="15" customHeight="1">
      <c r="A108" s="386" t="s">
        <v>32</v>
      </c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8">
        <f>SUM(N109:S115)</f>
        <v>131274851227</v>
      </c>
      <c r="O108" s="388"/>
      <c r="P108" s="388"/>
      <c r="Q108" s="388"/>
      <c r="R108" s="388"/>
      <c r="S108" s="388"/>
      <c r="T108" s="388">
        <f>SUM(T109:Y115)</f>
        <v>81764953135</v>
      </c>
      <c r="U108" s="388"/>
      <c r="V108" s="388"/>
      <c r="W108" s="388"/>
      <c r="X108" s="388"/>
      <c r="Y108" s="388"/>
    </row>
    <row r="109" spans="1:28" ht="15" customHeight="1">
      <c r="A109" s="381" t="s">
        <v>290</v>
      </c>
      <c r="B109" s="381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73">
        <v>19359698</v>
      </c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</row>
    <row r="110" spans="1:28" ht="15" customHeight="1">
      <c r="A110" s="381" t="s">
        <v>291</v>
      </c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73">
        <v>37862090056</v>
      </c>
      <c r="O110" s="373"/>
      <c r="P110" s="373"/>
      <c r="Q110" s="373"/>
      <c r="R110" s="373"/>
      <c r="S110" s="373"/>
      <c r="T110" s="373">
        <v>9004009140</v>
      </c>
      <c r="U110" s="373"/>
      <c r="V110" s="373"/>
      <c r="W110" s="373"/>
      <c r="X110" s="373"/>
      <c r="Y110" s="373"/>
    </row>
    <row r="111" spans="1:28" ht="15" customHeight="1">
      <c r="A111" s="381" t="s">
        <v>311</v>
      </c>
      <c r="B111" s="381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73">
        <v>4172968408</v>
      </c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</row>
    <row r="112" spans="1:28" ht="15" customHeight="1">
      <c r="A112" s="381" t="s">
        <v>292</v>
      </c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73">
        <v>33124162500</v>
      </c>
      <c r="O112" s="373"/>
      <c r="P112" s="373"/>
      <c r="Q112" s="373"/>
      <c r="R112" s="373"/>
      <c r="S112" s="373"/>
      <c r="T112" s="373">
        <v>28216162500</v>
      </c>
      <c r="U112" s="373"/>
      <c r="V112" s="373"/>
      <c r="W112" s="373"/>
      <c r="X112" s="373"/>
      <c r="Y112" s="373"/>
    </row>
    <row r="113" spans="1:25" ht="15" customHeight="1">
      <c r="A113" s="381" t="s">
        <v>293</v>
      </c>
      <c r="B113" s="381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73">
        <v>3587500000</v>
      </c>
      <c r="O113" s="373"/>
      <c r="P113" s="373"/>
      <c r="Q113" s="373"/>
      <c r="R113" s="373"/>
      <c r="S113" s="373"/>
      <c r="T113" s="373">
        <v>3062500000</v>
      </c>
      <c r="U113" s="373"/>
      <c r="V113" s="373"/>
      <c r="W113" s="373"/>
      <c r="X113" s="373"/>
      <c r="Y113" s="373"/>
    </row>
    <row r="114" spans="1:25" ht="15" customHeight="1">
      <c r="A114" s="381" t="s">
        <v>294</v>
      </c>
      <c r="B114" s="381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73">
        <v>51748361584</v>
      </c>
      <c r="O114" s="373"/>
      <c r="P114" s="373"/>
      <c r="Q114" s="373"/>
      <c r="R114" s="373"/>
      <c r="S114" s="373"/>
      <c r="T114" s="373">
        <v>38525421469</v>
      </c>
      <c r="U114" s="373"/>
      <c r="V114" s="373"/>
      <c r="W114" s="373"/>
      <c r="X114" s="373"/>
      <c r="Y114" s="373"/>
    </row>
    <row r="115" spans="1:25" ht="15" customHeight="1">
      <c r="A115" s="381" t="s">
        <v>67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73">
        <f>99887350+262321631+398200000</f>
        <v>760408981</v>
      </c>
      <c r="O115" s="373"/>
      <c r="P115" s="373"/>
      <c r="Q115" s="373"/>
      <c r="R115" s="373"/>
      <c r="S115" s="373"/>
      <c r="T115" s="373">
        <v>2956860026</v>
      </c>
      <c r="U115" s="373"/>
      <c r="V115" s="373"/>
      <c r="W115" s="373"/>
      <c r="X115" s="373"/>
      <c r="Y115" s="373"/>
    </row>
    <row r="116" spans="1:25" ht="15" customHeight="1">
      <c r="A116" s="4" t="s">
        <v>68</v>
      </c>
      <c r="N116" s="382" t="s">
        <v>5</v>
      </c>
      <c r="O116" s="382"/>
      <c r="P116" s="382"/>
      <c r="Q116" s="382"/>
      <c r="R116" s="382"/>
      <c r="S116" s="382"/>
      <c r="T116" s="382" t="s">
        <v>7</v>
      </c>
      <c r="U116" s="382"/>
      <c r="V116" s="382"/>
      <c r="W116" s="382"/>
      <c r="X116" s="382"/>
      <c r="Y116" s="382"/>
    </row>
    <row r="117" spans="1:25" ht="15" customHeight="1">
      <c r="A117" s="3" t="s">
        <v>24</v>
      </c>
      <c r="N117" s="373">
        <v>0</v>
      </c>
      <c r="O117" s="373"/>
      <c r="P117" s="373"/>
      <c r="Q117" s="373"/>
      <c r="R117" s="373"/>
      <c r="S117" s="373"/>
      <c r="T117" s="373">
        <v>0</v>
      </c>
      <c r="U117" s="373"/>
      <c r="V117" s="373"/>
      <c r="W117" s="373"/>
      <c r="X117" s="373"/>
      <c r="Y117" s="373"/>
    </row>
    <row r="118" spans="1:25" ht="15" customHeight="1">
      <c r="A118" s="3" t="s">
        <v>32</v>
      </c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</row>
    <row r="119" spans="1:25" ht="15" customHeight="1">
      <c r="A119" s="371" t="s">
        <v>8</v>
      </c>
      <c r="B119" s="371"/>
      <c r="C119" s="371"/>
      <c r="D119" s="371"/>
      <c r="E119" s="371"/>
      <c r="F119" s="371"/>
      <c r="G119" s="371"/>
      <c r="H119" s="371"/>
      <c r="I119" s="371"/>
      <c r="J119" s="371"/>
      <c r="K119" s="371"/>
      <c r="L119" s="371"/>
      <c r="M119" s="371"/>
      <c r="N119" s="425">
        <f>SUM(N117:S118)</f>
        <v>0</v>
      </c>
      <c r="O119" s="371"/>
      <c r="P119" s="371"/>
      <c r="Q119" s="371"/>
      <c r="R119" s="371"/>
      <c r="S119" s="371"/>
      <c r="T119" s="425">
        <f>SUM(T117:Y118)</f>
        <v>0</v>
      </c>
      <c r="U119" s="371"/>
      <c r="V119" s="371"/>
      <c r="W119" s="371"/>
      <c r="X119" s="371"/>
      <c r="Y119" s="371"/>
    </row>
    <row r="120" spans="1:25" ht="12.75" customHeight="1"/>
    <row r="121" spans="1:25" ht="15" customHeight="1">
      <c r="A121" s="4" t="s">
        <v>69</v>
      </c>
    </row>
    <row r="122" spans="1:25" ht="15" customHeight="1">
      <c r="H122" s="382" t="s">
        <v>5</v>
      </c>
      <c r="I122" s="382"/>
      <c r="J122" s="382"/>
      <c r="K122" s="382"/>
      <c r="L122" s="382"/>
      <c r="M122" s="382"/>
      <c r="N122" s="382" t="s">
        <v>70</v>
      </c>
      <c r="O122" s="382"/>
      <c r="P122" s="382"/>
      <c r="Q122" s="382"/>
      <c r="R122" s="382"/>
      <c r="S122" s="382"/>
      <c r="T122" s="382" t="s">
        <v>7</v>
      </c>
      <c r="U122" s="382"/>
      <c r="V122" s="382"/>
      <c r="W122" s="382"/>
      <c r="X122" s="382"/>
      <c r="Y122" s="382"/>
    </row>
    <row r="123" spans="1:25" ht="30" customHeight="1">
      <c r="H123" s="422" t="s">
        <v>23</v>
      </c>
      <c r="I123" s="422"/>
      <c r="J123" s="422"/>
      <c r="K123" s="423" t="s">
        <v>90</v>
      </c>
      <c r="L123" s="423"/>
      <c r="M123" s="423"/>
      <c r="N123" s="422" t="s">
        <v>71</v>
      </c>
      <c r="O123" s="422"/>
      <c r="P123" s="422"/>
      <c r="Q123" s="422" t="s">
        <v>72</v>
      </c>
      <c r="R123" s="422"/>
      <c r="S123" s="422"/>
      <c r="T123" s="422" t="s">
        <v>23</v>
      </c>
      <c r="U123" s="422"/>
      <c r="V123" s="422"/>
      <c r="W123" s="423" t="s">
        <v>90</v>
      </c>
      <c r="X123" s="423"/>
      <c r="Y123" s="423"/>
    </row>
    <row r="124" spans="1:25" ht="15" customHeight="1">
      <c r="A124" s="3" t="s">
        <v>73</v>
      </c>
      <c r="H124" s="424">
        <f>+T124+N124-Q124</f>
        <v>66781379000</v>
      </c>
      <c r="I124" s="424"/>
      <c r="J124" s="424"/>
      <c r="K124" s="424">
        <f>H124</f>
        <v>66781379000</v>
      </c>
      <c r="L124" s="424"/>
      <c r="M124" s="424"/>
      <c r="N124" s="424">
        <f>321566501096+3363400000</f>
        <v>324929901096</v>
      </c>
      <c r="O124" s="424"/>
      <c r="P124" s="424"/>
      <c r="Q124" s="424">
        <v>258148522096</v>
      </c>
      <c r="R124" s="424"/>
      <c r="S124" s="424"/>
      <c r="T124" s="424"/>
      <c r="U124" s="424"/>
      <c r="V124" s="424"/>
      <c r="W124" s="424">
        <f>T124</f>
        <v>0</v>
      </c>
      <c r="X124" s="424"/>
      <c r="Y124" s="424"/>
    </row>
    <row r="125" spans="1:25" ht="15" customHeight="1">
      <c r="A125" s="3" t="s">
        <v>74</v>
      </c>
      <c r="H125" s="424">
        <f>+T125+N125-Q125</f>
        <v>275604967065</v>
      </c>
      <c r="I125" s="424"/>
      <c r="J125" s="424"/>
      <c r="K125" s="424">
        <f>H125</f>
        <v>275604967065</v>
      </c>
      <c r="L125" s="424"/>
      <c r="M125" s="424"/>
      <c r="N125" s="424">
        <v>99583232954</v>
      </c>
      <c r="O125" s="424"/>
      <c r="P125" s="424"/>
      <c r="Q125" s="424">
        <f>138399535407+3363400000</f>
        <v>141762935407</v>
      </c>
      <c r="R125" s="424"/>
      <c r="S125" s="424"/>
      <c r="T125" s="424">
        <f>317784669518</f>
        <v>317784669518</v>
      </c>
      <c r="U125" s="424"/>
      <c r="V125" s="424"/>
      <c r="W125" s="424">
        <f>T125</f>
        <v>317784669518</v>
      </c>
      <c r="X125" s="424"/>
      <c r="Y125" s="424"/>
    </row>
    <row r="126" spans="1:25" ht="15" customHeight="1">
      <c r="A126" s="371" t="s">
        <v>8</v>
      </c>
      <c r="B126" s="371"/>
      <c r="C126" s="371"/>
      <c r="D126" s="371"/>
      <c r="E126" s="371"/>
      <c r="F126" s="371"/>
      <c r="G126" s="371"/>
      <c r="H126" s="419">
        <f>+H125+H124</f>
        <v>342386346065</v>
      </c>
      <c r="I126" s="419"/>
      <c r="J126" s="419"/>
      <c r="K126" s="419">
        <f>+K125+K124</f>
        <v>342386346065</v>
      </c>
      <c r="L126" s="419"/>
      <c r="M126" s="419"/>
      <c r="N126" s="419">
        <f>+N125+N124</f>
        <v>424513134050</v>
      </c>
      <c r="O126" s="419"/>
      <c r="P126" s="419"/>
      <c r="Q126" s="419">
        <f>+Q125+Q124</f>
        <v>399911457503</v>
      </c>
      <c r="R126" s="419"/>
      <c r="S126" s="419"/>
      <c r="T126" s="419">
        <f>+T125+T124</f>
        <v>317784669518</v>
      </c>
      <c r="U126" s="419"/>
      <c r="V126" s="419"/>
      <c r="W126" s="419">
        <f>+W125+W124</f>
        <v>317784669518</v>
      </c>
      <c r="X126" s="419"/>
      <c r="Y126" s="419"/>
    </row>
    <row r="127" spans="1:25" ht="15" customHeight="1">
      <c r="A127" s="3" t="s">
        <v>75</v>
      </c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ht="15" customHeight="1">
      <c r="H128" s="424">
        <f>+T128+N128-Q128</f>
        <v>9881580000</v>
      </c>
      <c r="I128" s="424"/>
      <c r="J128" s="424"/>
      <c r="K128" s="440">
        <f>H128</f>
        <v>9881580000</v>
      </c>
      <c r="L128" s="440"/>
      <c r="M128" s="440"/>
      <c r="N128" s="439"/>
      <c r="O128" s="439"/>
      <c r="P128" s="439"/>
      <c r="Q128" s="439">
        <v>6475679015</v>
      </c>
      <c r="R128" s="439"/>
      <c r="S128" s="439"/>
      <c r="T128" s="439">
        <v>16357259015</v>
      </c>
      <c r="U128" s="439"/>
      <c r="V128" s="439"/>
      <c r="W128" s="439">
        <f>T128</f>
        <v>16357259015</v>
      </c>
      <c r="X128" s="439"/>
      <c r="Y128" s="33"/>
    </row>
    <row r="129" spans="1:25" ht="15" customHeight="1">
      <c r="A129" s="421" t="s">
        <v>76</v>
      </c>
      <c r="B129" s="421"/>
      <c r="C129" s="421"/>
      <c r="D129" s="421"/>
      <c r="E129" s="421"/>
      <c r="F129" s="421"/>
      <c r="G129" s="421"/>
      <c r="H129" s="421" t="s">
        <v>77</v>
      </c>
      <c r="I129" s="421"/>
      <c r="J129" s="421"/>
      <c r="K129" s="421"/>
      <c r="L129" s="421"/>
      <c r="M129" s="421"/>
      <c r="N129" s="421"/>
      <c r="O129" s="421"/>
      <c r="P129" s="421"/>
      <c r="Q129" s="421" t="s">
        <v>78</v>
      </c>
      <c r="R129" s="421"/>
      <c r="S129" s="421"/>
      <c r="T129" s="421"/>
      <c r="U129" s="421"/>
      <c r="V129" s="421"/>
      <c r="W129" s="421"/>
      <c r="X129" s="421"/>
      <c r="Y129" s="421"/>
    </row>
    <row r="130" spans="1:25" ht="45" customHeight="1">
      <c r="A130" s="421"/>
      <c r="B130" s="421"/>
      <c r="C130" s="421"/>
      <c r="D130" s="421"/>
      <c r="E130" s="421"/>
      <c r="F130" s="421"/>
      <c r="G130" s="421"/>
      <c r="H130" s="418" t="s">
        <v>79</v>
      </c>
      <c r="I130" s="418"/>
      <c r="J130" s="418"/>
      <c r="K130" s="418" t="s">
        <v>80</v>
      </c>
      <c r="L130" s="418"/>
      <c r="M130" s="418"/>
      <c r="N130" s="418" t="s">
        <v>81</v>
      </c>
      <c r="O130" s="418"/>
      <c r="P130" s="418"/>
      <c r="Q130" s="418" t="s">
        <v>79</v>
      </c>
      <c r="R130" s="418"/>
      <c r="S130" s="418"/>
      <c r="T130" s="418" t="s">
        <v>80</v>
      </c>
      <c r="U130" s="418"/>
      <c r="V130" s="418"/>
      <c r="W130" s="418" t="s">
        <v>81</v>
      </c>
      <c r="X130" s="418"/>
      <c r="Y130" s="418"/>
    </row>
    <row r="131" spans="1:25" ht="15" customHeight="1">
      <c r="A131" s="409" t="s">
        <v>82</v>
      </c>
      <c r="B131" s="409"/>
      <c r="C131" s="409"/>
      <c r="D131" s="409"/>
      <c r="E131" s="409"/>
      <c r="F131" s="409"/>
      <c r="G131" s="409"/>
      <c r="H131" s="420">
        <v>0</v>
      </c>
      <c r="I131" s="420"/>
      <c r="J131" s="420"/>
      <c r="K131" s="420">
        <v>0</v>
      </c>
      <c r="L131" s="420"/>
      <c r="M131" s="420"/>
      <c r="N131" s="420">
        <v>0</v>
      </c>
      <c r="O131" s="420"/>
      <c r="P131" s="420"/>
      <c r="Q131" s="420">
        <v>0</v>
      </c>
      <c r="R131" s="420"/>
      <c r="S131" s="420"/>
      <c r="T131" s="420">
        <v>0</v>
      </c>
      <c r="U131" s="420"/>
      <c r="V131" s="420"/>
      <c r="W131" s="420">
        <v>0</v>
      </c>
      <c r="X131" s="420"/>
      <c r="Y131" s="420"/>
    </row>
    <row r="132" spans="1:25" ht="15" customHeight="1">
      <c r="A132" s="410" t="s">
        <v>83</v>
      </c>
      <c r="B132" s="410"/>
      <c r="C132" s="410"/>
      <c r="D132" s="410"/>
      <c r="E132" s="410"/>
      <c r="F132" s="410"/>
      <c r="G132" s="410"/>
      <c r="H132" s="414">
        <f>K132+N132</f>
        <v>7239147631</v>
      </c>
      <c r="I132" s="415"/>
      <c r="J132" s="416"/>
      <c r="K132" s="417">
        <f>426885248+336583368</f>
        <v>763468616</v>
      </c>
      <c r="L132" s="417"/>
      <c r="M132" s="417"/>
      <c r="N132" s="417">
        <v>6475679015</v>
      </c>
      <c r="O132" s="417"/>
      <c r="P132" s="417"/>
      <c r="Q132" s="412">
        <f>+T132+W132</f>
        <v>16141407575</v>
      </c>
      <c r="R132" s="412"/>
      <c r="S132" s="412"/>
      <c r="T132" s="412">
        <v>2104742172</v>
      </c>
      <c r="U132" s="412"/>
      <c r="V132" s="412"/>
      <c r="W132" s="412">
        <v>14036665403</v>
      </c>
      <c r="X132" s="412"/>
      <c r="Y132" s="412"/>
    </row>
    <row r="133" spans="1:25" ht="15" customHeight="1">
      <c r="A133" s="411" t="s">
        <v>84</v>
      </c>
      <c r="B133" s="411"/>
      <c r="C133" s="411"/>
      <c r="D133" s="411"/>
      <c r="E133" s="411"/>
      <c r="F133" s="411"/>
      <c r="G133" s="411"/>
      <c r="H133" s="413">
        <v>0</v>
      </c>
      <c r="I133" s="413"/>
      <c r="J133" s="413"/>
      <c r="K133" s="413">
        <v>0</v>
      </c>
      <c r="L133" s="413"/>
      <c r="M133" s="413"/>
      <c r="N133" s="413">
        <v>0</v>
      </c>
      <c r="O133" s="413"/>
      <c r="P133" s="413"/>
      <c r="Q133" s="413">
        <v>0</v>
      </c>
      <c r="R133" s="413"/>
      <c r="S133" s="413"/>
      <c r="T133" s="413">
        <v>0</v>
      </c>
      <c r="U133" s="413"/>
      <c r="V133" s="413"/>
      <c r="W133" s="413">
        <v>0</v>
      </c>
      <c r="X133" s="413"/>
      <c r="Y133" s="413"/>
    </row>
    <row r="134" spans="1:25" ht="9" customHeight="1"/>
    <row r="135" spans="1:25" ht="15" customHeight="1">
      <c r="A135" s="400" t="s">
        <v>85</v>
      </c>
      <c r="B135" s="400"/>
      <c r="C135" s="400"/>
      <c r="D135" s="400"/>
      <c r="E135" s="400"/>
      <c r="F135" s="400"/>
      <c r="G135" s="400"/>
      <c r="H135" s="400"/>
      <c r="I135" s="400"/>
      <c r="J135" s="400"/>
      <c r="K135" s="400"/>
      <c r="L135" s="400"/>
      <c r="M135" s="400"/>
      <c r="N135" s="382" t="s">
        <v>5</v>
      </c>
      <c r="O135" s="382"/>
      <c r="P135" s="382"/>
      <c r="Q135" s="382"/>
      <c r="R135" s="382"/>
      <c r="S135" s="382"/>
      <c r="T135" s="382" t="s">
        <v>7</v>
      </c>
      <c r="U135" s="382"/>
      <c r="V135" s="382"/>
      <c r="W135" s="382"/>
      <c r="X135" s="382"/>
      <c r="Y135" s="382"/>
    </row>
    <row r="136" spans="1:25" ht="15" customHeight="1">
      <c r="A136" s="5" t="s">
        <v>86</v>
      </c>
      <c r="N136" s="373">
        <v>0</v>
      </c>
      <c r="O136" s="373"/>
      <c r="P136" s="373"/>
      <c r="Q136" s="373">
        <v>0</v>
      </c>
      <c r="R136" s="373"/>
      <c r="S136" s="373"/>
      <c r="T136" s="373">
        <v>0</v>
      </c>
      <c r="U136" s="373"/>
      <c r="V136" s="373"/>
      <c r="W136" s="373">
        <v>0</v>
      </c>
      <c r="X136" s="373"/>
      <c r="Y136" s="373"/>
    </row>
    <row r="137" spans="1:25" ht="15" customHeight="1">
      <c r="A137" s="5" t="s">
        <v>87</v>
      </c>
      <c r="N137" s="373">
        <v>0</v>
      </c>
      <c r="O137" s="373"/>
      <c r="P137" s="373"/>
      <c r="Q137" s="373">
        <v>0</v>
      </c>
      <c r="R137" s="373"/>
      <c r="S137" s="373"/>
      <c r="T137" s="373">
        <v>0</v>
      </c>
      <c r="U137" s="373"/>
      <c r="V137" s="373"/>
      <c r="W137" s="373">
        <v>0</v>
      </c>
      <c r="X137" s="373"/>
      <c r="Y137" s="373"/>
    </row>
    <row r="138" spans="1:25" ht="15" customHeight="1">
      <c r="A138" s="3" t="s">
        <v>88</v>
      </c>
    </row>
    <row r="139" spans="1:25" ht="15" customHeight="1"/>
    <row r="140" spans="1:25" ht="15" customHeight="1">
      <c r="A140" s="4" t="s">
        <v>89</v>
      </c>
    </row>
    <row r="141" spans="1:25" ht="15" customHeight="1">
      <c r="J141" s="382" t="s">
        <v>5</v>
      </c>
      <c r="K141" s="382"/>
      <c r="L141" s="382"/>
      <c r="M141" s="382"/>
      <c r="N141" s="382"/>
      <c r="O141" s="382"/>
      <c r="P141" s="382"/>
      <c r="Q141" s="382"/>
      <c r="R141" s="382" t="s">
        <v>7</v>
      </c>
      <c r="S141" s="382"/>
      <c r="T141" s="382"/>
      <c r="U141" s="382"/>
      <c r="V141" s="382"/>
      <c r="W141" s="382"/>
      <c r="X141" s="382"/>
      <c r="Y141" s="382"/>
    </row>
    <row r="142" spans="1:25" ht="30" customHeight="1">
      <c r="J142" s="383" t="s">
        <v>23</v>
      </c>
      <c r="K142" s="383"/>
      <c r="L142" s="383"/>
      <c r="M142" s="383"/>
      <c r="N142" s="383" t="s">
        <v>90</v>
      </c>
      <c r="O142" s="383"/>
      <c r="P142" s="383"/>
      <c r="Q142" s="383"/>
      <c r="R142" s="383" t="s">
        <v>23</v>
      </c>
      <c r="S142" s="383"/>
      <c r="T142" s="383"/>
      <c r="U142" s="383"/>
      <c r="V142" s="383" t="s">
        <v>90</v>
      </c>
      <c r="W142" s="383"/>
      <c r="X142" s="383"/>
      <c r="Y142" s="383"/>
    </row>
    <row r="143" spans="1:25" ht="30" customHeight="1">
      <c r="A143" s="384" t="s">
        <v>91</v>
      </c>
      <c r="B143" s="384"/>
      <c r="C143" s="384"/>
      <c r="D143" s="384"/>
      <c r="E143" s="384"/>
      <c r="F143" s="384"/>
      <c r="G143" s="384"/>
      <c r="H143" s="384"/>
      <c r="I143" s="384"/>
      <c r="J143" s="379">
        <v>103626759541</v>
      </c>
      <c r="K143" s="379"/>
      <c r="L143" s="379"/>
      <c r="M143" s="379"/>
      <c r="N143" s="379">
        <f>+J143</f>
        <v>103626759541</v>
      </c>
      <c r="O143" s="379"/>
      <c r="P143" s="379"/>
      <c r="Q143" s="379"/>
      <c r="R143" s="379">
        <v>343524140021</v>
      </c>
      <c r="S143" s="379"/>
      <c r="T143" s="379"/>
      <c r="U143" s="379"/>
      <c r="V143" s="379">
        <f>+R143</f>
        <v>343524140021</v>
      </c>
      <c r="W143" s="379"/>
      <c r="X143" s="379"/>
      <c r="Y143" s="379"/>
    </row>
    <row r="144" spans="1:25" ht="30" customHeight="1">
      <c r="A144" s="395" t="s">
        <v>305</v>
      </c>
      <c r="B144" s="384"/>
      <c r="C144" s="384"/>
      <c r="D144" s="384"/>
      <c r="E144" s="384"/>
      <c r="F144" s="384"/>
      <c r="G144" s="384"/>
      <c r="H144" s="384"/>
      <c r="I144" s="384"/>
      <c r="J144" s="379">
        <v>13323568266</v>
      </c>
      <c r="K144" s="379"/>
      <c r="L144" s="379"/>
      <c r="M144" s="379"/>
      <c r="N144" s="379">
        <f>+J144</f>
        <v>13323568266</v>
      </c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</row>
    <row r="145" spans="1:25" ht="30" customHeight="1">
      <c r="A145" s="395" t="s">
        <v>340</v>
      </c>
      <c r="B145" s="384"/>
      <c r="C145" s="384"/>
      <c r="D145" s="384"/>
      <c r="E145" s="384"/>
      <c r="F145" s="384"/>
      <c r="G145" s="384"/>
      <c r="H145" s="384"/>
      <c r="I145" s="384"/>
      <c r="J145" s="379">
        <v>14199134240</v>
      </c>
      <c r="K145" s="379"/>
      <c r="L145" s="379"/>
      <c r="M145" s="379"/>
      <c r="N145" s="379">
        <f>+J145</f>
        <v>14199134240</v>
      </c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</row>
    <row r="146" spans="1:25" ht="15" customHeight="1">
      <c r="A146" s="384" t="s">
        <v>92</v>
      </c>
      <c r="B146" s="384"/>
      <c r="C146" s="384"/>
      <c r="D146" s="384"/>
      <c r="E146" s="384"/>
      <c r="F146" s="384"/>
      <c r="G146" s="384"/>
      <c r="H146" s="384"/>
      <c r="I146" s="384"/>
      <c r="J146" s="379">
        <f>+J143-J144-J145</f>
        <v>76104057035</v>
      </c>
      <c r="K146" s="379"/>
      <c r="L146" s="379"/>
      <c r="M146" s="379"/>
      <c r="N146" s="379">
        <f>+N143-N144-N145</f>
        <v>76104057035</v>
      </c>
      <c r="O146" s="379"/>
      <c r="P146" s="379"/>
      <c r="Q146" s="379"/>
      <c r="R146" s="379"/>
      <c r="S146" s="379"/>
      <c r="T146" s="379"/>
      <c r="U146" s="379"/>
      <c r="V146" s="379"/>
      <c r="W146" s="379"/>
      <c r="X146" s="379"/>
      <c r="Y146" s="379"/>
    </row>
    <row r="147" spans="1:25" ht="15" customHeight="1">
      <c r="A147" s="408" t="s">
        <v>93</v>
      </c>
      <c r="B147" s="408"/>
      <c r="C147" s="408"/>
      <c r="D147" s="408"/>
      <c r="E147" s="408"/>
      <c r="F147" s="408"/>
      <c r="G147" s="408"/>
      <c r="H147" s="408"/>
      <c r="I147" s="408"/>
      <c r="J147" s="404"/>
      <c r="K147" s="404"/>
      <c r="L147" s="404"/>
      <c r="M147" s="404"/>
      <c r="N147" s="404"/>
      <c r="O147" s="404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</row>
    <row r="148" spans="1:25" ht="15" customHeight="1">
      <c r="A148" s="384" t="s">
        <v>95</v>
      </c>
      <c r="B148" s="384"/>
      <c r="C148" s="384"/>
      <c r="D148" s="384"/>
      <c r="E148" s="384"/>
      <c r="F148" s="384"/>
      <c r="G148" s="384"/>
      <c r="H148" s="384"/>
      <c r="I148" s="384"/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</row>
    <row r="149" spans="1:25" ht="15" customHeight="1">
      <c r="A149" s="408" t="s">
        <v>94</v>
      </c>
      <c r="B149" s="408"/>
      <c r="C149" s="408"/>
      <c r="D149" s="408"/>
      <c r="E149" s="408"/>
      <c r="F149" s="408"/>
      <c r="G149" s="408"/>
      <c r="H149" s="408"/>
      <c r="I149" s="408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</row>
    <row r="150" spans="1:25" ht="15" customHeight="1">
      <c r="A150" s="371" t="s">
        <v>135</v>
      </c>
      <c r="B150" s="371"/>
      <c r="C150" s="371"/>
      <c r="D150" s="371"/>
      <c r="E150" s="371"/>
      <c r="F150" s="371"/>
      <c r="G150" s="371"/>
      <c r="H150" s="371"/>
      <c r="I150" s="371"/>
      <c r="J150" s="374">
        <f>+J149+J148+J147+J143</f>
        <v>103626759541</v>
      </c>
      <c r="K150" s="375"/>
      <c r="L150" s="375"/>
      <c r="M150" s="375"/>
      <c r="N150" s="374">
        <f>+N149+N148+N147+N143</f>
        <v>103626759541</v>
      </c>
      <c r="O150" s="375"/>
      <c r="P150" s="375"/>
      <c r="Q150" s="375"/>
      <c r="R150" s="374">
        <f>+R149+R148+R147+R143</f>
        <v>343524140021</v>
      </c>
      <c r="S150" s="375"/>
      <c r="T150" s="375"/>
      <c r="U150" s="375"/>
      <c r="V150" s="374">
        <v>343524140021</v>
      </c>
      <c r="W150" s="375"/>
      <c r="X150" s="375"/>
      <c r="Y150" s="43"/>
    </row>
    <row r="151" spans="1:25" ht="1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</row>
    <row r="152" spans="1:25" ht="15" customHeight="1">
      <c r="A152" s="4" t="s">
        <v>96</v>
      </c>
    </row>
    <row r="153" spans="1:25" ht="30" customHeight="1">
      <c r="J153" s="394" t="s">
        <v>7</v>
      </c>
      <c r="K153" s="394"/>
      <c r="L153" s="394"/>
      <c r="M153" s="394"/>
      <c r="N153" s="394" t="s">
        <v>97</v>
      </c>
      <c r="O153" s="394"/>
      <c r="P153" s="394"/>
      <c r="Q153" s="394"/>
      <c r="R153" s="394" t="s">
        <v>98</v>
      </c>
      <c r="S153" s="394"/>
      <c r="T153" s="394"/>
      <c r="U153" s="394"/>
      <c r="V153" s="394" t="s">
        <v>5</v>
      </c>
      <c r="W153" s="394"/>
      <c r="X153" s="394"/>
      <c r="Y153" s="394"/>
    </row>
    <row r="154" spans="1:25" ht="15" customHeight="1">
      <c r="A154" s="405" t="s">
        <v>99</v>
      </c>
      <c r="B154" s="405"/>
      <c r="C154" s="405"/>
      <c r="D154" s="405"/>
      <c r="E154" s="405"/>
      <c r="F154" s="405"/>
      <c r="G154" s="405"/>
      <c r="H154" s="405"/>
      <c r="I154" s="405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0"/>
    </row>
    <row r="155" spans="1:25" ht="15" customHeight="1">
      <c r="A155" s="377" t="s">
        <v>339</v>
      </c>
      <c r="B155" s="378"/>
      <c r="C155" s="378"/>
      <c r="D155" s="378"/>
      <c r="E155" s="378"/>
      <c r="F155" s="378"/>
      <c r="G155" s="378"/>
      <c r="H155" s="378"/>
      <c r="I155" s="378"/>
      <c r="J155" s="379"/>
      <c r="K155" s="379"/>
      <c r="L155" s="379"/>
      <c r="M155" s="379"/>
      <c r="N155" s="379">
        <v>77569436711</v>
      </c>
      <c r="O155" s="379"/>
      <c r="P155" s="379"/>
      <c r="Q155" s="379"/>
      <c r="R155" s="379">
        <v>67362097282</v>
      </c>
      <c r="S155" s="379"/>
      <c r="T155" s="379"/>
      <c r="U155" s="379"/>
      <c r="V155" s="379">
        <f>J155+N155-R155</f>
        <v>10207339429</v>
      </c>
      <c r="W155" s="379"/>
      <c r="X155" s="379"/>
      <c r="Y155" s="379"/>
    </row>
    <row r="156" spans="1:25" ht="15" customHeight="1">
      <c r="A156" s="377" t="s">
        <v>299</v>
      </c>
      <c r="B156" s="378"/>
      <c r="C156" s="378"/>
      <c r="D156" s="378"/>
      <c r="E156" s="378"/>
      <c r="F156" s="378"/>
      <c r="G156" s="378"/>
      <c r="H156" s="378"/>
      <c r="I156" s="378"/>
      <c r="J156" s="379">
        <v>1775570116</v>
      </c>
      <c r="K156" s="379"/>
      <c r="L156" s="379"/>
      <c r="M156" s="379"/>
      <c r="N156" s="379">
        <v>1828366288</v>
      </c>
      <c r="O156" s="379"/>
      <c r="P156" s="379"/>
      <c r="Q156" s="379"/>
      <c r="R156" s="379">
        <v>2689689843</v>
      </c>
      <c r="S156" s="379"/>
      <c r="T156" s="379"/>
      <c r="U156" s="379"/>
      <c r="V156" s="379">
        <f>J156+N156-R156</f>
        <v>914246561</v>
      </c>
      <c r="W156" s="379"/>
      <c r="X156" s="379"/>
      <c r="Y156" s="379"/>
    </row>
    <row r="157" spans="1:25" ht="15" customHeight="1">
      <c r="A157" s="377" t="s">
        <v>300</v>
      </c>
      <c r="B157" s="378"/>
      <c r="C157" s="378"/>
      <c r="D157" s="378"/>
      <c r="E157" s="378"/>
      <c r="F157" s="378"/>
      <c r="G157" s="378"/>
      <c r="H157" s="378"/>
      <c r="I157" s="378"/>
      <c r="J157" s="379">
        <v>354994703</v>
      </c>
      <c r="K157" s="379"/>
      <c r="L157" s="379"/>
      <c r="M157" s="379"/>
      <c r="N157" s="379">
        <v>289092495</v>
      </c>
      <c r="O157" s="379"/>
      <c r="P157" s="379"/>
      <c r="Q157" s="379"/>
      <c r="R157" s="379">
        <v>393003620</v>
      </c>
      <c r="S157" s="379"/>
      <c r="T157" s="379"/>
      <c r="U157" s="379"/>
      <c r="V157" s="379">
        <f t="shared" ref="V157:V162" si="0">J157+N157-R157</f>
        <v>251083578</v>
      </c>
      <c r="W157" s="379"/>
      <c r="X157" s="379"/>
      <c r="Y157" s="379"/>
    </row>
    <row r="158" spans="1:25" ht="15" customHeight="1">
      <c r="A158" s="377" t="s">
        <v>306</v>
      </c>
      <c r="B158" s="378"/>
      <c r="C158" s="378"/>
      <c r="D158" s="378"/>
      <c r="E158" s="378"/>
      <c r="F158" s="378"/>
      <c r="G158" s="378"/>
      <c r="H158" s="378"/>
      <c r="I158" s="378"/>
      <c r="J158" s="379">
        <f>73126965561+10866305</f>
        <v>73137831866</v>
      </c>
      <c r="K158" s="379"/>
      <c r="L158" s="379"/>
      <c r="M158" s="379"/>
      <c r="N158" s="379">
        <v>158175997948</v>
      </c>
      <c r="O158" s="379"/>
      <c r="P158" s="379"/>
      <c r="Q158" s="379"/>
      <c r="R158" s="379">
        <v>208269511730</v>
      </c>
      <c r="S158" s="379"/>
      <c r="T158" s="379"/>
      <c r="U158" s="379"/>
      <c r="V158" s="379">
        <f t="shared" si="0"/>
        <v>23044318084</v>
      </c>
      <c r="W158" s="379"/>
      <c r="X158" s="379"/>
      <c r="Y158" s="379"/>
    </row>
    <row r="159" spans="1:25" ht="15" customHeight="1">
      <c r="A159" s="377" t="s">
        <v>301</v>
      </c>
      <c r="B159" s="378"/>
      <c r="C159" s="378"/>
      <c r="D159" s="378"/>
      <c r="E159" s="378"/>
      <c r="F159" s="378"/>
      <c r="G159" s="378"/>
      <c r="H159" s="378"/>
      <c r="I159" s="378"/>
      <c r="J159" s="379">
        <v>-716337123</v>
      </c>
      <c r="K159" s="379"/>
      <c r="L159" s="379"/>
      <c r="M159" s="379"/>
      <c r="N159" s="379">
        <v>7000000000</v>
      </c>
      <c r="O159" s="379"/>
      <c r="P159" s="379"/>
      <c r="Q159" s="379"/>
      <c r="R159" s="379">
        <v>6283662877</v>
      </c>
      <c r="S159" s="379"/>
      <c r="T159" s="379"/>
      <c r="U159" s="379"/>
      <c r="V159" s="379">
        <f t="shared" si="0"/>
        <v>0</v>
      </c>
      <c r="W159" s="379"/>
      <c r="X159" s="379"/>
      <c r="Y159" s="379"/>
    </row>
    <row r="160" spans="1:25" ht="15" customHeight="1">
      <c r="A160" s="377" t="s">
        <v>307</v>
      </c>
      <c r="B160" s="378"/>
      <c r="C160" s="378"/>
      <c r="D160" s="378"/>
      <c r="E160" s="378"/>
      <c r="F160" s="378"/>
      <c r="G160" s="378"/>
      <c r="H160" s="378"/>
      <c r="I160" s="378"/>
      <c r="J160" s="379">
        <v>0</v>
      </c>
      <c r="K160" s="379"/>
      <c r="L160" s="379"/>
      <c r="M160" s="379"/>
      <c r="N160" s="379">
        <v>3000000</v>
      </c>
      <c r="O160" s="379"/>
      <c r="P160" s="379"/>
      <c r="Q160" s="379"/>
      <c r="R160" s="379">
        <v>3000000</v>
      </c>
      <c r="S160" s="379"/>
      <c r="T160" s="379"/>
      <c r="U160" s="379"/>
      <c r="V160" s="379">
        <f>J160+N160-R160</f>
        <v>0</v>
      </c>
      <c r="W160" s="379"/>
      <c r="X160" s="379"/>
      <c r="Y160" s="379"/>
    </row>
    <row r="161" spans="1:25" ht="15" customHeight="1">
      <c r="A161" s="377" t="s">
        <v>302</v>
      </c>
      <c r="B161" s="378"/>
      <c r="C161" s="378"/>
      <c r="D161" s="378"/>
      <c r="E161" s="378"/>
      <c r="F161" s="378"/>
      <c r="G161" s="378"/>
      <c r="H161" s="378"/>
      <c r="I161" s="378"/>
      <c r="J161" s="379">
        <v>600000</v>
      </c>
      <c r="K161" s="379"/>
      <c r="L161" s="379"/>
      <c r="M161" s="379"/>
      <c r="N161" s="379">
        <v>2608600</v>
      </c>
      <c r="O161" s="379"/>
      <c r="P161" s="379"/>
      <c r="Q161" s="379"/>
      <c r="R161" s="379">
        <v>3208600</v>
      </c>
      <c r="S161" s="379"/>
      <c r="T161" s="379"/>
      <c r="U161" s="379"/>
      <c r="V161" s="379">
        <f t="shared" si="0"/>
        <v>0</v>
      </c>
      <c r="W161" s="379"/>
      <c r="X161" s="379"/>
      <c r="Y161" s="379"/>
    </row>
    <row r="162" spans="1:25" ht="30" customHeight="1">
      <c r="A162" s="406" t="s">
        <v>308</v>
      </c>
      <c r="B162" s="406"/>
      <c r="C162" s="406"/>
      <c r="D162" s="406"/>
      <c r="E162" s="406"/>
      <c r="F162" s="406"/>
      <c r="G162" s="406"/>
      <c r="H162" s="406"/>
      <c r="I162" s="406"/>
      <c r="J162" s="379">
        <f>680558200+10848805</f>
        <v>691407005</v>
      </c>
      <c r="K162" s="379"/>
      <c r="L162" s="379"/>
      <c r="M162" s="379"/>
      <c r="N162" s="379">
        <v>20769266200</v>
      </c>
      <c r="O162" s="379"/>
      <c r="P162" s="379"/>
      <c r="Q162" s="379"/>
      <c r="R162" s="379">
        <f>17551251000+10848805</f>
        <v>17562099805</v>
      </c>
      <c r="S162" s="379"/>
      <c r="T162" s="379"/>
      <c r="U162" s="379"/>
      <c r="V162" s="379">
        <f t="shared" si="0"/>
        <v>3898573400</v>
      </c>
      <c r="W162" s="379"/>
      <c r="X162" s="379"/>
      <c r="Y162" s="379"/>
    </row>
    <row r="163" spans="1:25" ht="15" customHeight="1">
      <c r="A163" s="406" t="s">
        <v>321</v>
      </c>
      <c r="B163" s="406"/>
      <c r="C163" s="406"/>
      <c r="D163" s="406"/>
      <c r="E163" s="406"/>
      <c r="F163" s="406"/>
      <c r="G163" s="406"/>
      <c r="H163" s="406"/>
      <c r="I163" s="406"/>
      <c r="J163" s="379"/>
      <c r="K163" s="379"/>
      <c r="L163" s="379"/>
      <c r="M163" s="379"/>
      <c r="N163" s="379">
        <f>29476362250*2</f>
        <v>58952724500</v>
      </c>
      <c r="O163" s="379"/>
      <c r="P163" s="379"/>
      <c r="Q163" s="379"/>
      <c r="R163" s="379">
        <f>N163</f>
        <v>58952724500</v>
      </c>
      <c r="S163" s="379"/>
      <c r="T163" s="379"/>
      <c r="U163" s="379"/>
      <c r="V163" s="379">
        <f>J163+N163-R163</f>
        <v>0</v>
      </c>
      <c r="W163" s="379"/>
      <c r="X163" s="379"/>
      <c r="Y163" s="379"/>
    </row>
    <row r="164" spans="1:25" ht="15" customHeight="1">
      <c r="A164" s="371" t="s">
        <v>8</v>
      </c>
      <c r="B164" s="371"/>
      <c r="C164" s="371"/>
      <c r="D164" s="371"/>
      <c r="E164" s="371"/>
      <c r="F164" s="371"/>
      <c r="G164" s="371"/>
      <c r="H164" s="371"/>
      <c r="I164" s="371"/>
      <c r="J164" s="407">
        <f>+SUM(J155:M163)</f>
        <v>75244066567</v>
      </c>
      <c r="K164" s="407"/>
      <c r="L164" s="407"/>
      <c r="M164" s="407"/>
      <c r="N164" s="407">
        <f>+SUM(N155:Q163)</f>
        <v>324590492742</v>
      </c>
      <c r="O164" s="407"/>
      <c r="P164" s="407"/>
      <c r="Q164" s="407"/>
      <c r="R164" s="407">
        <f>+SUM(R155:U163)</f>
        <v>361518998257</v>
      </c>
      <c r="S164" s="407"/>
      <c r="T164" s="407"/>
      <c r="U164" s="407"/>
      <c r="V164" s="407">
        <f>+SUM(V155:Y163)</f>
        <v>38315561052</v>
      </c>
      <c r="W164" s="407"/>
      <c r="X164" s="407"/>
      <c r="Y164" s="407"/>
    </row>
    <row r="165" spans="1:25" ht="15" customHeight="1">
      <c r="A165" s="3" t="s">
        <v>100</v>
      </c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</row>
    <row r="166" spans="1:25" ht="15" customHeight="1">
      <c r="A166" s="371" t="s">
        <v>8</v>
      </c>
      <c r="B166" s="371"/>
      <c r="C166" s="371"/>
      <c r="D166" s="371"/>
      <c r="E166" s="371"/>
      <c r="F166" s="371"/>
      <c r="G166" s="371"/>
      <c r="H166" s="371"/>
      <c r="I166" s="371"/>
      <c r="J166" s="374">
        <f>J165</f>
        <v>0</v>
      </c>
      <c r="K166" s="375"/>
      <c r="L166" s="375"/>
      <c r="M166" s="375"/>
      <c r="N166" s="374">
        <f>N165</f>
        <v>0</v>
      </c>
      <c r="O166" s="375"/>
      <c r="P166" s="375"/>
      <c r="Q166" s="375"/>
      <c r="R166" s="374">
        <f>R165</f>
        <v>0</v>
      </c>
      <c r="S166" s="375"/>
      <c r="T166" s="375"/>
      <c r="U166" s="375"/>
      <c r="V166" s="374">
        <f>V165</f>
        <v>0</v>
      </c>
      <c r="W166" s="375"/>
      <c r="X166" s="375"/>
      <c r="Y166" s="375"/>
    </row>
    <row r="167" spans="1:25" ht="8.25" customHeight="1"/>
    <row r="168" spans="1:25" s="33" customFormat="1" ht="15" customHeight="1">
      <c r="A168" s="68" t="s">
        <v>101</v>
      </c>
      <c r="N168" s="403" t="s">
        <v>5</v>
      </c>
      <c r="O168" s="403"/>
      <c r="P168" s="403"/>
      <c r="Q168" s="403"/>
      <c r="R168" s="403"/>
      <c r="S168" s="403"/>
      <c r="T168" s="403" t="s">
        <v>7</v>
      </c>
      <c r="U168" s="403"/>
      <c r="V168" s="403"/>
      <c r="W168" s="403"/>
      <c r="X168" s="403"/>
      <c r="Y168" s="403"/>
    </row>
    <row r="169" spans="1:25" s="33" customFormat="1" ht="15" customHeight="1">
      <c r="A169" s="380" t="s">
        <v>24</v>
      </c>
      <c r="B169" s="380"/>
      <c r="C169" s="380"/>
      <c r="D169" s="380"/>
      <c r="E169" s="380"/>
      <c r="F169" s="380"/>
      <c r="G169" s="380"/>
      <c r="H169" s="380"/>
      <c r="I169" s="380"/>
      <c r="J169" s="380"/>
      <c r="K169" s="380"/>
      <c r="L169" s="380"/>
      <c r="M169" s="380"/>
      <c r="N169" s="402">
        <v>414031873773</v>
      </c>
      <c r="O169" s="396"/>
      <c r="P169" s="396"/>
      <c r="Q169" s="396"/>
      <c r="R169" s="396"/>
      <c r="S169" s="396"/>
      <c r="T169" s="402">
        <f>+SUM(T170:Y180)</f>
        <v>0</v>
      </c>
      <c r="U169" s="396"/>
      <c r="V169" s="396"/>
      <c r="W169" s="396"/>
      <c r="X169" s="396"/>
      <c r="Y169" s="396"/>
    </row>
    <row r="170" spans="1:25" s="33" customFormat="1" ht="15" customHeight="1">
      <c r="A170" s="376" t="s">
        <v>315</v>
      </c>
      <c r="B170" s="376"/>
      <c r="C170" s="376"/>
      <c r="D170" s="376"/>
      <c r="E170" s="376"/>
      <c r="F170" s="376"/>
      <c r="G170" s="376"/>
      <c r="H170" s="376"/>
      <c r="I170" s="376"/>
      <c r="J170" s="376"/>
      <c r="K170" s="376"/>
      <c r="L170" s="376"/>
      <c r="M170" s="376"/>
      <c r="N170" s="399">
        <v>19157375304</v>
      </c>
      <c r="O170" s="399"/>
      <c r="P170" s="399"/>
      <c r="Q170" s="399"/>
      <c r="R170" s="399"/>
      <c r="S170" s="399"/>
      <c r="T170" s="399">
        <v>0</v>
      </c>
      <c r="U170" s="399"/>
      <c r="V170" s="399"/>
      <c r="W170" s="399"/>
      <c r="X170" s="399"/>
      <c r="Y170" s="399"/>
    </row>
    <row r="171" spans="1:25" s="33" customFormat="1" ht="15" customHeight="1">
      <c r="A171" s="376" t="s">
        <v>341</v>
      </c>
      <c r="B171" s="376"/>
      <c r="C171" s="376"/>
      <c r="D171" s="376"/>
      <c r="E171" s="376"/>
      <c r="F171" s="376"/>
      <c r="G171" s="376"/>
      <c r="H171" s="376"/>
      <c r="I171" s="376"/>
      <c r="J171" s="376"/>
      <c r="K171" s="376"/>
      <c r="L171" s="376"/>
      <c r="M171" s="376"/>
      <c r="N171" s="399">
        <v>1713999118</v>
      </c>
      <c r="O171" s="399"/>
      <c r="P171" s="399"/>
      <c r="Q171" s="399"/>
      <c r="R171" s="399"/>
      <c r="S171" s="399"/>
      <c r="T171" s="399">
        <v>0</v>
      </c>
      <c r="U171" s="399"/>
      <c r="V171" s="399"/>
      <c r="W171" s="399"/>
      <c r="X171" s="399"/>
      <c r="Y171" s="399"/>
    </row>
    <row r="172" spans="1:25" s="33" customFormat="1" ht="15" customHeight="1">
      <c r="A172" s="376" t="s">
        <v>316</v>
      </c>
      <c r="B172" s="376"/>
      <c r="C172" s="376"/>
      <c r="D172" s="376"/>
      <c r="E172" s="376"/>
      <c r="F172" s="376"/>
      <c r="G172" s="376"/>
      <c r="H172" s="376"/>
      <c r="I172" s="376"/>
      <c r="J172" s="376"/>
      <c r="K172" s="376"/>
      <c r="L172" s="376"/>
      <c r="M172" s="376"/>
      <c r="N172" s="399">
        <v>11337776306</v>
      </c>
      <c r="O172" s="399"/>
      <c r="P172" s="399"/>
      <c r="Q172" s="399"/>
      <c r="R172" s="399"/>
      <c r="S172" s="399"/>
      <c r="T172" s="399">
        <v>0</v>
      </c>
      <c r="U172" s="399"/>
      <c r="V172" s="399"/>
      <c r="W172" s="399"/>
      <c r="X172" s="399"/>
      <c r="Y172" s="399"/>
    </row>
    <row r="173" spans="1:25" s="33" customFormat="1" ht="15" customHeight="1">
      <c r="A173" s="376" t="s">
        <v>347</v>
      </c>
      <c r="B173" s="376"/>
      <c r="C173" s="376"/>
      <c r="D173" s="376"/>
      <c r="E173" s="376"/>
      <c r="F173" s="376"/>
      <c r="G173" s="376"/>
      <c r="H173" s="376"/>
      <c r="I173" s="376"/>
      <c r="J173" s="376"/>
      <c r="K173" s="376"/>
      <c r="L173" s="376"/>
      <c r="M173" s="376"/>
      <c r="N173" s="399">
        <v>1817709145</v>
      </c>
      <c r="O173" s="399"/>
      <c r="P173" s="399"/>
      <c r="Q173" s="399"/>
      <c r="R173" s="399"/>
      <c r="S173" s="399"/>
      <c r="T173" s="399">
        <v>0</v>
      </c>
      <c r="U173" s="399"/>
      <c r="V173" s="399"/>
      <c r="W173" s="399"/>
      <c r="X173" s="399"/>
      <c r="Y173" s="399"/>
    </row>
    <row r="174" spans="1:25" s="33" customFormat="1" ht="15" customHeight="1">
      <c r="A174" s="376" t="s">
        <v>346</v>
      </c>
      <c r="B174" s="376"/>
      <c r="C174" s="376"/>
      <c r="D174" s="376"/>
      <c r="E174" s="376"/>
      <c r="F174" s="376"/>
      <c r="G174" s="376"/>
      <c r="H174" s="376"/>
      <c r="I174" s="376"/>
      <c r="J174" s="376"/>
      <c r="K174" s="376"/>
      <c r="L174" s="376"/>
      <c r="M174" s="376"/>
      <c r="N174" s="399">
        <v>47902474371</v>
      </c>
      <c r="O174" s="399"/>
      <c r="P174" s="399"/>
      <c r="Q174" s="399"/>
      <c r="R174" s="399"/>
      <c r="S174" s="399"/>
      <c r="T174" s="399">
        <v>0</v>
      </c>
      <c r="U174" s="399"/>
      <c r="V174" s="399"/>
      <c r="W174" s="399"/>
      <c r="X174" s="399"/>
      <c r="Y174" s="399"/>
    </row>
    <row r="175" spans="1:25" s="33" customFormat="1" ht="15" customHeight="1">
      <c r="A175" s="376" t="s">
        <v>317</v>
      </c>
      <c r="B175" s="376"/>
      <c r="C175" s="376"/>
      <c r="D175" s="376"/>
      <c r="E175" s="376"/>
      <c r="F175" s="376"/>
      <c r="G175" s="376"/>
      <c r="H175" s="376"/>
      <c r="I175" s="376"/>
      <c r="J175" s="376"/>
      <c r="K175" s="376"/>
      <c r="L175" s="376"/>
      <c r="M175" s="376"/>
      <c r="N175" s="399">
        <v>51730312282</v>
      </c>
      <c r="O175" s="399"/>
      <c r="P175" s="399"/>
      <c r="Q175" s="399"/>
      <c r="R175" s="399"/>
      <c r="S175" s="399"/>
      <c r="T175" s="399">
        <v>0</v>
      </c>
      <c r="U175" s="399"/>
      <c r="V175" s="399"/>
      <c r="W175" s="399"/>
      <c r="X175" s="399"/>
      <c r="Y175" s="399"/>
    </row>
    <row r="176" spans="1:25" s="33" customFormat="1" ht="15" customHeight="1">
      <c r="A176" s="376" t="s">
        <v>342</v>
      </c>
      <c r="B176" s="376"/>
      <c r="C176" s="376"/>
      <c r="D176" s="376"/>
      <c r="E176" s="376"/>
      <c r="F176" s="376"/>
      <c r="G176" s="376"/>
      <c r="H176" s="376"/>
      <c r="I176" s="376"/>
      <c r="J176" s="376"/>
      <c r="K176" s="376"/>
      <c r="L176" s="376"/>
      <c r="M176" s="376"/>
      <c r="N176" s="399">
        <v>106406000000</v>
      </c>
      <c r="O176" s="399"/>
      <c r="P176" s="399"/>
      <c r="Q176" s="399"/>
      <c r="R176" s="399"/>
      <c r="S176" s="399"/>
      <c r="T176" s="399">
        <v>0</v>
      </c>
      <c r="U176" s="399"/>
      <c r="V176" s="399"/>
      <c r="W176" s="399"/>
      <c r="X176" s="399"/>
      <c r="Y176" s="399"/>
    </row>
    <row r="177" spans="1:25" s="33" customFormat="1" ht="15" customHeight="1">
      <c r="A177" s="376" t="s">
        <v>318</v>
      </c>
      <c r="B177" s="376"/>
      <c r="C177" s="376"/>
      <c r="D177" s="376"/>
      <c r="E177" s="376"/>
      <c r="F177" s="376"/>
      <c r="G177" s="376"/>
      <c r="H177" s="376"/>
      <c r="I177" s="376"/>
      <c r="J177" s="376"/>
      <c r="K177" s="376"/>
      <c r="L177" s="376"/>
      <c r="M177" s="376"/>
      <c r="N177" s="399">
        <v>21764267103</v>
      </c>
      <c r="O177" s="399"/>
      <c r="P177" s="399"/>
      <c r="Q177" s="399"/>
      <c r="R177" s="399"/>
      <c r="S177" s="399"/>
      <c r="T177" s="399">
        <v>0</v>
      </c>
      <c r="U177" s="399"/>
      <c r="V177" s="399"/>
      <c r="W177" s="399"/>
      <c r="X177" s="399"/>
      <c r="Y177" s="399"/>
    </row>
    <row r="178" spans="1:25" s="33" customFormat="1" ht="15" customHeight="1">
      <c r="A178" s="376" t="s">
        <v>319</v>
      </c>
      <c r="B178" s="376"/>
      <c r="C178" s="376"/>
      <c r="D178" s="376"/>
      <c r="E178" s="376"/>
      <c r="F178" s="376"/>
      <c r="G178" s="376"/>
      <c r="H178" s="376"/>
      <c r="I178" s="376"/>
      <c r="J178" s="376"/>
      <c r="K178" s="376"/>
      <c r="L178" s="376"/>
      <c r="M178" s="376"/>
      <c r="N178" s="399">
        <v>8737129125</v>
      </c>
      <c r="O178" s="399"/>
      <c r="P178" s="399"/>
      <c r="Q178" s="399"/>
      <c r="R178" s="399"/>
      <c r="S178" s="399"/>
      <c r="T178" s="399">
        <v>0</v>
      </c>
      <c r="U178" s="399"/>
      <c r="V178" s="399"/>
      <c r="W178" s="399"/>
      <c r="X178" s="399"/>
      <c r="Y178" s="399"/>
    </row>
    <row r="179" spans="1:25" s="33" customFormat="1" ht="15" customHeight="1">
      <c r="A179" s="376" t="s">
        <v>320</v>
      </c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  <c r="M179" s="376"/>
      <c r="N179" s="399">
        <v>6301873773</v>
      </c>
      <c r="O179" s="399"/>
      <c r="P179" s="399"/>
      <c r="Q179" s="399"/>
      <c r="R179" s="399"/>
      <c r="S179" s="399"/>
      <c r="T179" s="399">
        <v>0</v>
      </c>
      <c r="U179" s="399"/>
      <c r="V179" s="399"/>
      <c r="W179" s="399"/>
      <c r="X179" s="399"/>
      <c r="Y179" s="399"/>
    </row>
    <row r="180" spans="1:25" s="33" customFormat="1" ht="15" customHeight="1">
      <c r="A180" s="376" t="s">
        <v>343</v>
      </c>
      <c r="B180" s="376"/>
      <c r="C180" s="376"/>
      <c r="D180" s="376"/>
      <c r="E180" s="376"/>
      <c r="F180" s="376"/>
      <c r="G180" s="376"/>
      <c r="H180" s="376"/>
      <c r="I180" s="376"/>
      <c r="J180" s="376"/>
      <c r="K180" s="376"/>
      <c r="L180" s="376"/>
      <c r="M180" s="376"/>
      <c r="N180" s="399">
        <v>89886005686</v>
      </c>
      <c r="O180" s="399"/>
      <c r="P180" s="399"/>
      <c r="Q180" s="399"/>
      <c r="R180" s="399"/>
      <c r="S180" s="399"/>
      <c r="T180" s="399"/>
      <c r="U180" s="399"/>
      <c r="V180" s="399"/>
      <c r="W180" s="399"/>
      <c r="X180" s="399"/>
      <c r="Y180" s="67"/>
    </row>
    <row r="181" spans="1:25" s="33" customFormat="1" ht="15" customHeight="1">
      <c r="A181" s="401" t="s">
        <v>348</v>
      </c>
      <c r="B181" s="376"/>
      <c r="C181" s="376"/>
      <c r="D181" s="376"/>
      <c r="E181" s="376"/>
      <c r="F181" s="376"/>
      <c r="G181" s="376"/>
      <c r="H181" s="376"/>
      <c r="I181" s="376"/>
      <c r="J181" s="376"/>
      <c r="K181" s="376"/>
      <c r="L181" s="376"/>
      <c r="M181" s="376"/>
      <c r="N181" s="399">
        <v>11745710369</v>
      </c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67"/>
    </row>
    <row r="182" spans="1:25" s="33" customFormat="1" ht="15" customHeight="1">
      <c r="A182" s="401" t="s">
        <v>344</v>
      </c>
      <c r="B182" s="376"/>
      <c r="C182" s="376"/>
      <c r="D182" s="376"/>
      <c r="E182" s="376"/>
      <c r="F182" s="376"/>
      <c r="G182" s="376"/>
      <c r="H182" s="376"/>
      <c r="I182" s="376"/>
      <c r="J182" s="376"/>
      <c r="K182" s="376"/>
      <c r="L182" s="376"/>
      <c r="M182" s="376"/>
      <c r="N182" s="399">
        <f>N169-SUM(N170:S181)</f>
        <v>35531241191</v>
      </c>
      <c r="O182" s="399"/>
      <c r="P182" s="399"/>
      <c r="Q182" s="399"/>
      <c r="R182" s="399"/>
      <c r="S182" s="399"/>
      <c r="T182" s="399">
        <v>0</v>
      </c>
      <c r="U182" s="399"/>
      <c r="V182" s="399"/>
      <c r="W182" s="399"/>
      <c r="X182" s="399"/>
      <c r="Y182" s="399"/>
    </row>
    <row r="183" spans="1:25" s="33" customFormat="1" ht="15" customHeight="1">
      <c r="A183" s="396" t="s">
        <v>8</v>
      </c>
      <c r="B183" s="396"/>
      <c r="C183" s="396"/>
      <c r="D183" s="396"/>
      <c r="E183" s="396"/>
      <c r="F183" s="396"/>
      <c r="G183" s="396"/>
      <c r="H183" s="396"/>
      <c r="I183" s="396"/>
      <c r="J183" s="396"/>
      <c r="K183" s="396"/>
      <c r="L183" s="396"/>
      <c r="M183" s="396"/>
      <c r="N183" s="398">
        <f>+N169</f>
        <v>414031873773</v>
      </c>
      <c r="O183" s="398"/>
      <c r="P183" s="398"/>
      <c r="Q183" s="398"/>
      <c r="R183" s="398"/>
      <c r="S183" s="398"/>
      <c r="T183" s="399">
        <f>+T169</f>
        <v>0</v>
      </c>
      <c r="U183" s="399"/>
      <c r="V183" s="399"/>
      <c r="W183" s="399"/>
      <c r="X183" s="399"/>
      <c r="Y183" s="399"/>
    </row>
    <row r="184" spans="1:25" s="33" customFormat="1" ht="15" customHeight="1"/>
    <row r="185" spans="1:25" ht="17.25" customHeight="1">
      <c r="A185" s="4" t="s">
        <v>102</v>
      </c>
      <c r="N185" s="382" t="s">
        <v>5</v>
      </c>
      <c r="O185" s="382"/>
      <c r="P185" s="382"/>
      <c r="Q185" s="382"/>
      <c r="R185" s="382"/>
      <c r="S185" s="382"/>
      <c r="T185" s="382" t="s">
        <v>7</v>
      </c>
      <c r="U185" s="382"/>
      <c r="V185" s="382"/>
      <c r="W185" s="382"/>
      <c r="X185" s="382"/>
      <c r="Y185" s="382"/>
    </row>
    <row r="186" spans="1:25" ht="15" customHeight="1">
      <c r="A186" s="3" t="s">
        <v>24</v>
      </c>
      <c r="N186" s="397">
        <f>SUM(N187:S195)</f>
        <v>15954654239</v>
      </c>
      <c r="O186" s="397"/>
      <c r="P186" s="397"/>
      <c r="Q186" s="397"/>
      <c r="R186" s="397"/>
      <c r="S186" s="397"/>
      <c r="T186" s="397">
        <f>SUM(T187:Y195)</f>
        <v>25967775465</v>
      </c>
      <c r="U186" s="397"/>
      <c r="V186" s="397"/>
      <c r="W186" s="397"/>
      <c r="X186" s="397"/>
      <c r="Y186" s="397"/>
    </row>
    <row r="187" spans="1:25" ht="15" customHeight="1">
      <c r="A187" s="5" t="s">
        <v>103</v>
      </c>
      <c r="N187" s="392">
        <v>276867980</v>
      </c>
      <c r="O187" s="392"/>
      <c r="P187" s="392"/>
      <c r="Q187" s="392"/>
      <c r="R187" s="392"/>
      <c r="S187" s="392"/>
      <c r="T187" s="392">
        <v>191750160</v>
      </c>
      <c r="U187" s="392"/>
      <c r="V187" s="392"/>
      <c r="W187" s="392"/>
      <c r="X187" s="392"/>
      <c r="Y187" s="392"/>
    </row>
    <row r="188" spans="1:25" ht="15" customHeight="1">
      <c r="A188" s="5" t="s">
        <v>104</v>
      </c>
      <c r="N188" s="392">
        <v>34607690</v>
      </c>
      <c r="O188" s="392"/>
      <c r="P188" s="392"/>
      <c r="Q188" s="392"/>
      <c r="R188" s="392"/>
      <c r="S188" s="392"/>
      <c r="T188" s="392">
        <v>0</v>
      </c>
      <c r="U188" s="392"/>
      <c r="V188" s="392"/>
      <c r="W188" s="392"/>
      <c r="X188" s="392"/>
      <c r="Y188" s="392"/>
    </row>
    <row r="189" spans="1:25" ht="15" customHeight="1">
      <c r="A189" s="5" t="s">
        <v>105</v>
      </c>
      <c r="N189" s="392"/>
      <c r="O189" s="392"/>
      <c r="P189" s="392"/>
      <c r="Q189" s="392"/>
      <c r="R189" s="392"/>
      <c r="S189" s="392"/>
      <c r="T189" s="392">
        <v>97320586</v>
      </c>
      <c r="U189" s="392"/>
      <c r="V189" s="392"/>
      <c r="W189" s="392"/>
      <c r="X189" s="392"/>
      <c r="Y189" s="392"/>
    </row>
    <row r="190" spans="1:25" ht="15" customHeight="1">
      <c r="A190" s="5" t="s">
        <v>298</v>
      </c>
      <c r="N190" s="392">
        <v>437784838</v>
      </c>
      <c r="O190" s="392"/>
      <c r="P190" s="392"/>
      <c r="Q190" s="392"/>
      <c r="R190" s="392"/>
      <c r="S190" s="392"/>
      <c r="T190" s="392">
        <v>22471262</v>
      </c>
      <c r="U190" s="392"/>
      <c r="V190" s="392"/>
      <c r="W190" s="392"/>
      <c r="X190" s="392"/>
      <c r="Y190" s="392"/>
    </row>
    <row r="191" spans="1:25" ht="15" customHeight="1">
      <c r="A191" s="5" t="s">
        <v>295</v>
      </c>
      <c r="N191" s="392">
        <v>3827995</v>
      </c>
      <c r="O191" s="392"/>
      <c r="P191" s="392"/>
      <c r="Q191" s="392"/>
      <c r="R191" s="392"/>
      <c r="S191" s="392"/>
      <c r="T191" s="392">
        <v>2886373</v>
      </c>
      <c r="U191" s="392"/>
      <c r="V191" s="392"/>
      <c r="W191" s="392"/>
      <c r="X191" s="392"/>
      <c r="Y191" s="392"/>
    </row>
    <row r="192" spans="1:25" ht="15" customHeight="1">
      <c r="A192" s="5" t="s">
        <v>106</v>
      </c>
      <c r="N192" s="392">
        <v>17846700</v>
      </c>
      <c r="O192" s="392"/>
      <c r="P192" s="392"/>
      <c r="Q192" s="392"/>
      <c r="R192" s="392"/>
      <c r="S192" s="392"/>
      <c r="T192" s="392">
        <v>12998694000</v>
      </c>
      <c r="U192" s="392"/>
      <c r="V192" s="392"/>
      <c r="W192" s="392"/>
      <c r="X192" s="392"/>
      <c r="Y192" s="392"/>
    </row>
    <row r="193" spans="1:25" ht="15" customHeight="1">
      <c r="A193" s="5" t="s">
        <v>296</v>
      </c>
      <c r="N193" s="392">
        <v>721180146</v>
      </c>
      <c r="O193" s="392"/>
      <c r="P193" s="392"/>
      <c r="Q193" s="392"/>
      <c r="R193" s="392"/>
      <c r="S193" s="392"/>
      <c r="T193" s="392">
        <v>517700964</v>
      </c>
      <c r="U193" s="392"/>
      <c r="V193" s="392"/>
      <c r="W193" s="392"/>
      <c r="X193" s="392"/>
      <c r="Y193" s="392"/>
    </row>
    <row r="194" spans="1:25" ht="15" customHeight="1">
      <c r="A194" s="5" t="s">
        <v>297</v>
      </c>
      <c r="N194" s="392">
        <f>127239802+339022867+1087274413+873314483+1198660615+90898554+503611000+602755303+187408445+36499530</f>
        <v>5046685012</v>
      </c>
      <c r="O194" s="392"/>
      <c r="P194" s="392"/>
      <c r="Q194" s="392"/>
      <c r="R194" s="392"/>
      <c r="S194" s="392"/>
      <c r="T194" s="392">
        <v>4530320679</v>
      </c>
      <c r="U194" s="392"/>
      <c r="V194" s="392"/>
      <c r="W194" s="392"/>
      <c r="X194" s="392"/>
      <c r="Y194" s="392"/>
    </row>
    <row r="195" spans="1:25" ht="15" customHeight="1">
      <c r="A195" s="5" t="s">
        <v>107</v>
      </c>
      <c r="N195" s="392">
        <f>22910657505-13494803627</f>
        <v>9415853878</v>
      </c>
      <c r="O195" s="392"/>
      <c r="P195" s="392"/>
      <c r="Q195" s="392"/>
      <c r="R195" s="392"/>
      <c r="S195" s="392"/>
      <c r="T195" s="392">
        <v>7606631441</v>
      </c>
      <c r="U195" s="392"/>
      <c r="V195" s="392"/>
      <c r="W195" s="392"/>
      <c r="X195" s="392"/>
      <c r="Y195" s="392"/>
    </row>
    <row r="196" spans="1:25" ht="15" customHeight="1">
      <c r="A196" s="3" t="s">
        <v>32</v>
      </c>
      <c r="N196" s="392"/>
      <c r="O196" s="392"/>
      <c r="P196" s="392"/>
      <c r="Q196" s="392"/>
      <c r="R196" s="392"/>
      <c r="S196" s="392"/>
      <c r="T196" s="392"/>
      <c r="U196" s="392"/>
      <c r="V196" s="392"/>
      <c r="W196" s="392"/>
      <c r="X196" s="392"/>
      <c r="Y196" s="392"/>
    </row>
    <row r="197" spans="1:25" ht="15" customHeight="1">
      <c r="A197" s="5" t="s">
        <v>108</v>
      </c>
      <c r="N197" s="392">
        <v>0</v>
      </c>
      <c r="O197" s="392"/>
      <c r="P197" s="392"/>
      <c r="Q197" s="392"/>
      <c r="R197" s="392"/>
      <c r="S197" s="392"/>
      <c r="T197" s="392">
        <v>0</v>
      </c>
      <c r="U197" s="392"/>
      <c r="V197" s="392"/>
      <c r="W197" s="392"/>
      <c r="X197" s="392"/>
      <c r="Y197" s="392"/>
    </row>
    <row r="198" spans="1:25" ht="15" customHeight="1">
      <c r="A198" s="5" t="s">
        <v>107</v>
      </c>
      <c r="N198" s="392">
        <v>0</v>
      </c>
      <c r="O198" s="392"/>
      <c r="P198" s="392"/>
      <c r="Q198" s="392"/>
      <c r="R198" s="392"/>
      <c r="S198" s="392"/>
      <c r="T198" s="392">
        <v>0</v>
      </c>
      <c r="U198" s="392"/>
      <c r="V198" s="392"/>
      <c r="W198" s="392"/>
      <c r="X198" s="392"/>
      <c r="Y198" s="392"/>
    </row>
    <row r="199" spans="1:25" ht="15" customHeight="1">
      <c r="A199" s="3" t="s">
        <v>95</v>
      </c>
      <c r="N199" s="392">
        <v>0</v>
      </c>
      <c r="O199" s="392"/>
      <c r="P199" s="392"/>
      <c r="Q199" s="392"/>
      <c r="R199" s="392"/>
      <c r="S199" s="392"/>
      <c r="T199" s="392">
        <v>0</v>
      </c>
      <c r="U199" s="392"/>
      <c r="V199" s="392"/>
      <c r="W199" s="392"/>
      <c r="X199" s="392"/>
      <c r="Y199" s="392"/>
    </row>
    <row r="200" spans="1:25" ht="15" customHeight="1">
      <c r="A200" s="371" t="s">
        <v>8</v>
      </c>
      <c r="B200" s="371"/>
      <c r="C200" s="371"/>
      <c r="D200" s="371"/>
      <c r="E200" s="371"/>
      <c r="F200" s="371"/>
      <c r="G200" s="371"/>
      <c r="H200" s="371"/>
      <c r="I200" s="371"/>
      <c r="J200" s="371"/>
      <c r="K200" s="371"/>
      <c r="L200" s="371"/>
      <c r="M200" s="371"/>
      <c r="N200" s="393">
        <f>+N199+N196+N186</f>
        <v>15954654239</v>
      </c>
      <c r="O200" s="394"/>
      <c r="P200" s="394"/>
      <c r="Q200" s="394"/>
      <c r="R200" s="394"/>
      <c r="S200" s="394"/>
      <c r="T200" s="393">
        <f>+T199+T196+T186</f>
        <v>25967775465</v>
      </c>
      <c r="U200" s="394"/>
      <c r="V200" s="394"/>
      <c r="W200" s="394"/>
      <c r="X200" s="394"/>
      <c r="Y200" s="394"/>
    </row>
    <row r="201" spans="1:25" ht="15" customHeight="1"/>
    <row r="202" spans="1:25" ht="15" customHeight="1">
      <c r="A202" s="4" t="s">
        <v>109</v>
      </c>
      <c r="N202" s="382" t="s">
        <v>5</v>
      </c>
      <c r="O202" s="382"/>
      <c r="P202" s="382"/>
      <c r="Q202" s="382"/>
      <c r="R202" s="382"/>
      <c r="S202" s="382"/>
      <c r="T202" s="382" t="s">
        <v>7</v>
      </c>
      <c r="U202" s="382"/>
      <c r="V202" s="382"/>
      <c r="W202" s="382"/>
      <c r="X202" s="382"/>
      <c r="Y202" s="382"/>
    </row>
    <row r="203" spans="1:25" ht="15" customHeight="1">
      <c r="A203" s="3" t="s">
        <v>24</v>
      </c>
      <c r="N203" s="392">
        <v>0</v>
      </c>
      <c r="O203" s="392"/>
      <c r="P203" s="392"/>
      <c r="Q203" s="392"/>
      <c r="R203" s="392"/>
      <c r="S203" s="392"/>
      <c r="T203" s="392">
        <v>0</v>
      </c>
      <c r="U203" s="392"/>
      <c r="V203" s="392"/>
      <c r="W203" s="392"/>
      <c r="X203" s="392"/>
      <c r="Y203" s="392"/>
    </row>
    <row r="204" spans="1:25" ht="15" customHeight="1">
      <c r="A204" s="3" t="s">
        <v>32</v>
      </c>
      <c r="N204" s="392">
        <v>0</v>
      </c>
      <c r="O204" s="392"/>
      <c r="P204" s="392"/>
      <c r="Q204" s="392"/>
      <c r="R204" s="392"/>
      <c r="S204" s="392"/>
      <c r="T204" s="392">
        <v>0</v>
      </c>
      <c r="U204" s="392"/>
      <c r="V204" s="392"/>
      <c r="W204" s="392"/>
      <c r="X204" s="392"/>
      <c r="Y204" s="392"/>
    </row>
    <row r="205" spans="1:25" ht="30" customHeight="1">
      <c r="A205" s="384" t="s">
        <v>110</v>
      </c>
      <c r="B205" s="384"/>
      <c r="C205" s="384"/>
      <c r="D205" s="384"/>
      <c r="E205" s="384"/>
      <c r="F205" s="384"/>
      <c r="G205" s="384"/>
      <c r="H205" s="384"/>
      <c r="I205" s="384"/>
      <c r="J205" s="384"/>
      <c r="K205" s="384"/>
      <c r="L205" s="384"/>
      <c r="M205" s="384"/>
      <c r="N205" s="392">
        <v>0</v>
      </c>
      <c r="O205" s="392"/>
      <c r="P205" s="392"/>
      <c r="Q205" s="392"/>
      <c r="R205" s="392"/>
      <c r="S205" s="392"/>
      <c r="T205" s="392">
        <v>0</v>
      </c>
      <c r="U205" s="392"/>
      <c r="V205" s="392"/>
      <c r="W205" s="392"/>
      <c r="X205" s="392"/>
      <c r="Y205" s="392"/>
    </row>
    <row r="206" spans="1:25" ht="15" customHeight="1">
      <c r="N206" s="383"/>
      <c r="O206" s="383"/>
      <c r="P206" s="383"/>
      <c r="Q206" s="383"/>
      <c r="R206" s="383"/>
      <c r="S206" s="383"/>
      <c r="T206" s="383"/>
      <c r="U206" s="383"/>
      <c r="V206" s="383"/>
      <c r="W206" s="383"/>
      <c r="X206" s="383"/>
      <c r="Y206" s="383"/>
    </row>
    <row r="207" spans="1:25" ht="15" customHeight="1">
      <c r="A207" s="4" t="s">
        <v>111</v>
      </c>
      <c r="N207" s="382" t="s">
        <v>5</v>
      </c>
      <c r="O207" s="382"/>
      <c r="P207" s="382"/>
      <c r="Q207" s="382"/>
      <c r="R207" s="382"/>
      <c r="S207" s="382"/>
      <c r="T207" s="382" t="s">
        <v>7</v>
      </c>
      <c r="U207" s="382"/>
      <c r="V207" s="382"/>
      <c r="W207" s="382"/>
      <c r="X207" s="382"/>
      <c r="Y207" s="382"/>
    </row>
    <row r="208" spans="1:25" ht="30" customHeight="1">
      <c r="N208" s="383" t="s">
        <v>23</v>
      </c>
      <c r="O208" s="383"/>
      <c r="P208" s="383" t="s">
        <v>114</v>
      </c>
      <c r="Q208" s="383"/>
      <c r="R208" s="383" t="s">
        <v>115</v>
      </c>
      <c r="S208" s="383"/>
      <c r="T208" s="383" t="s">
        <v>23</v>
      </c>
      <c r="U208" s="383"/>
      <c r="V208" s="383" t="s">
        <v>114</v>
      </c>
      <c r="W208" s="383"/>
      <c r="X208" s="383" t="s">
        <v>115</v>
      </c>
      <c r="Y208" s="383"/>
    </row>
    <row r="209" spans="1:25" ht="15" customHeight="1">
      <c r="A209" s="3" t="s">
        <v>112</v>
      </c>
      <c r="N209" s="392">
        <v>0</v>
      </c>
      <c r="O209" s="392"/>
      <c r="P209" s="392"/>
      <c r="Q209" s="392"/>
      <c r="R209" s="392"/>
      <c r="S209" s="392"/>
      <c r="T209" s="392">
        <v>0</v>
      </c>
      <c r="U209" s="392"/>
      <c r="V209" s="392"/>
      <c r="W209" s="392"/>
      <c r="X209" s="392"/>
      <c r="Y209" s="392"/>
    </row>
    <row r="210" spans="1:25" ht="15" customHeight="1">
      <c r="A210" s="3" t="s">
        <v>113</v>
      </c>
      <c r="N210" s="392">
        <v>0</v>
      </c>
      <c r="O210" s="392"/>
      <c r="P210" s="392"/>
      <c r="Q210" s="392"/>
      <c r="R210" s="392"/>
      <c r="S210" s="392"/>
      <c r="T210" s="392">
        <v>0</v>
      </c>
      <c r="U210" s="392"/>
      <c r="V210" s="392"/>
      <c r="W210" s="392"/>
      <c r="X210" s="392"/>
      <c r="Y210" s="392"/>
    </row>
    <row r="211" spans="1:25" ht="15" customHeight="1"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</row>
    <row r="212" spans="1:25" ht="15" customHeight="1">
      <c r="A212" s="4" t="s">
        <v>332</v>
      </c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</row>
    <row r="213" spans="1:25" ht="15" customHeight="1"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</row>
    <row r="214" spans="1:25" ht="15" customHeight="1">
      <c r="A214" s="4" t="s">
        <v>333</v>
      </c>
      <c r="N214" s="382" t="s">
        <v>5</v>
      </c>
      <c r="O214" s="382"/>
      <c r="P214" s="382"/>
      <c r="Q214" s="382"/>
      <c r="R214" s="382"/>
      <c r="S214" s="382"/>
      <c r="T214" s="382" t="s">
        <v>7</v>
      </c>
      <c r="U214" s="382"/>
      <c r="V214" s="382"/>
      <c r="W214" s="382"/>
      <c r="X214" s="382"/>
      <c r="Y214" s="382"/>
    </row>
    <row r="215" spans="1:25" ht="15" customHeight="1">
      <c r="A215" s="3" t="s">
        <v>24</v>
      </c>
      <c r="N215" s="392">
        <v>0</v>
      </c>
      <c r="O215" s="392"/>
      <c r="P215" s="392"/>
      <c r="Q215" s="392"/>
      <c r="R215" s="392"/>
      <c r="S215" s="392"/>
      <c r="T215" s="392">
        <v>0</v>
      </c>
      <c r="U215" s="392"/>
      <c r="V215" s="392"/>
      <c r="W215" s="392"/>
      <c r="X215" s="392"/>
      <c r="Y215" s="392"/>
    </row>
    <row r="216" spans="1:25" ht="15" customHeight="1">
      <c r="A216" s="3" t="s">
        <v>32</v>
      </c>
      <c r="N216" s="392">
        <v>0</v>
      </c>
      <c r="O216" s="392"/>
      <c r="P216" s="392"/>
      <c r="Q216" s="392"/>
      <c r="R216" s="392"/>
      <c r="S216" s="392"/>
      <c r="T216" s="392">
        <v>0</v>
      </c>
      <c r="U216" s="392"/>
      <c r="V216" s="392"/>
      <c r="W216" s="392"/>
      <c r="X216" s="392"/>
      <c r="Y216" s="392"/>
    </row>
    <row r="217" spans="1:25" ht="15" customHeight="1"/>
    <row r="218" spans="1:25" ht="15" customHeight="1">
      <c r="A218" s="4" t="s">
        <v>322</v>
      </c>
    </row>
    <row r="219" spans="1:25" ht="15" customHeight="1">
      <c r="N219" s="382" t="s">
        <v>5</v>
      </c>
      <c r="O219" s="382"/>
      <c r="P219" s="382"/>
      <c r="Q219" s="382"/>
      <c r="R219" s="382"/>
      <c r="S219" s="382"/>
      <c r="T219" s="382" t="s">
        <v>7</v>
      </c>
      <c r="U219" s="382"/>
      <c r="V219" s="382"/>
      <c r="W219" s="382"/>
      <c r="X219" s="382"/>
      <c r="Y219" s="382"/>
    </row>
    <row r="220" spans="1:25" ht="15" customHeight="1">
      <c r="A220" s="3" t="s">
        <v>116</v>
      </c>
      <c r="N220" s="392">
        <v>0</v>
      </c>
      <c r="O220" s="392"/>
      <c r="P220" s="392"/>
      <c r="Q220" s="392"/>
      <c r="R220" s="392"/>
      <c r="S220" s="392"/>
      <c r="T220" s="392">
        <v>0</v>
      </c>
      <c r="U220" s="392"/>
      <c r="V220" s="392"/>
      <c r="W220" s="392"/>
      <c r="X220" s="392"/>
      <c r="Y220" s="392"/>
    </row>
    <row r="221" spans="1:25" ht="30" customHeight="1">
      <c r="A221" s="395" t="s">
        <v>323</v>
      </c>
      <c r="B221" s="395"/>
      <c r="C221" s="395"/>
      <c r="D221" s="395"/>
      <c r="E221" s="395"/>
      <c r="F221" s="395"/>
      <c r="G221" s="395"/>
      <c r="H221" s="395"/>
      <c r="I221" s="395"/>
      <c r="J221" s="395"/>
      <c r="K221" s="395"/>
      <c r="L221" s="395"/>
      <c r="M221" s="395"/>
      <c r="N221" s="392"/>
      <c r="O221" s="392"/>
      <c r="P221" s="392"/>
      <c r="Q221" s="392"/>
      <c r="R221" s="392"/>
      <c r="S221" s="392"/>
      <c r="T221" s="392"/>
      <c r="U221" s="392"/>
      <c r="V221" s="392"/>
      <c r="W221" s="392"/>
      <c r="X221" s="392"/>
      <c r="Y221" s="47"/>
    </row>
    <row r="222" spans="1:25" ht="30" customHeight="1">
      <c r="A222" s="395" t="s">
        <v>324</v>
      </c>
      <c r="B222" s="395"/>
      <c r="C222" s="395"/>
      <c r="D222" s="395"/>
      <c r="E222" s="395"/>
      <c r="F222" s="395"/>
      <c r="G222" s="395"/>
      <c r="H222" s="395"/>
      <c r="I222" s="395"/>
      <c r="J222" s="395"/>
      <c r="K222" s="395"/>
      <c r="L222" s="395"/>
      <c r="M222" s="395"/>
      <c r="N222" s="392"/>
      <c r="O222" s="392"/>
      <c r="P222" s="392"/>
      <c r="Q222" s="392"/>
      <c r="R222" s="392"/>
      <c r="S222" s="392"/>
      <c r="T222" s="392"/>
      <c r="U222" s="392"/>
      <c r="V222" s="392"/>
      <c r="W222" s="392"/>
      <c r="X222" s="392"/>
      <c r="Y222" s="47"/>
    </row>
    <row r="223" spans="1:25" ht="30" customHeight="1">
      <c r="A223" s="395" t="s">
        <v>325</v>
      </c>
      <c r="B223" s="395"/>
      <c r="C223" s="395"/>
      <c r="D223" s="395"/>
      <c r="E223" s="395"/>
      <c r="F223" s="395"/>
      <c r="G223" s="395"/>
      <c r="H223" s="395"/>
      <c r="I223" s="395"/>
      <c r="J223" s="395"/>
      <c r="K223" s="395"/>
      <c r="L223" s="395"/>
      <c r="M223" s="395"/>
      <c r="N223" s="392"/>
      <c r="O223" s="392"/>
      <c r="P223" s="392"/>
      <c r="Q223" s="392"/>
      <c r="R223" s="392"/>
      <c r="S223" s="392"/>
      <c r="T223" s="392"/>
      <c r="U223" s="392"/>
      <c r="V223" s="392"/>
      <c r="W223" s="392"/>
      <c r="X223" s="392"/>
      <c r="Y223" s="47"/>
    </row>
    <row r="224" spans="1:25" ht="30" customHeight="1">
      <c r="A224" s="395" t="s">
        <v>326</v>
      </c>
      <c r="B224" s="395"/>
      <c r="C224" s="395"/>
      <c r="D224" s="395"/>
      <c r="E224" s="395"/>
      <c r="F224" s="395"/>
      <c r="G224" s="395"/>
      <c r="H224" s="395"/>
      <c r="I224" s="395"/>
      <c r="J224" s="395"/>
      <c r="K224" s="395"/>
      <c r="L224" s="395"/>
      <c r="M224" s="395"/>
      <c r="N224" s="392"/>
      <c r="O224" s="392"/>
      <c r="P224" s="392"/>
      <c r="Q224" s="392"/>
      <c r="R224" s="392"/>
      <c r="S224" s="392"/>
      <c r="T224" s="392"/>
      <c r="U224" s="392"/>
      <c r="V224" s="392"/>
      <c r="W224" s="392"/>
      <c r="X224" s="392"/>
      <c r="Y224" s="47"/>
    </row>
    <row r="225" spans="1:256" ht="15" customHeight="1">
      <c r="A225" s="395" t="s">
        <v>327</v>
      </c>
      <c r="B225" s="395"/>
      <c r="C225" s="395"/>
      <c r="D225" s="395"/>
      <c r="E225" s="395"/>
      <c r="F225" s="395"/>
      <c r="G225" s="395"/>
      <c r="H225" s="395"/>
      <c r="I225" s="395"/>
      <c r="J225" s="395"/>
      <c r="K225" s="395"/>
      <c r="L225" s="395"/>
      <c r="M225" s="395"/>
      <c r="N225" s="392"/>
      <c r="O225" s="392"/>
      <c r="P225" s="392"/>
      <c r="Q225" s="392"/>
      <c r="R225" s="392"/>
      <c r="S225" s="392"/>
      <c r="T225" s="392"/>
      <c r="U225" s="392"/>
      <c r="V225" s="392"/>
      <c r="W225" s="392"/>
      <c r="X225" s="392"/>
      <c r="Y225" s="47"/>
    </row>
    <row r="226" spans="1:256" ht="15" customHeight="1">
      <c r="A226" s="395" t="s">
        <v>331</v>
      </c>
      <c r="B226" s="395"/>
      <c r="C226" s="395"/>
      <c r="D226" s="395"/>
      <c r="E226" s="395"/>
      <c r="F226" s="395"/>
      <c r="G226" s="395"/>
      <c r="H226" s="395"/>
      <c r="I226" s="395"/>
      <c r="J226" s="395"/>
      <c r="K226" s="395"/>
      <c r="L226" s="395"/>
      <c r="M226" s="395"/>
      <c r="N226" s="392"/>
      <c r="O226" s="392"/>
      <c r="P226" s="392"/>
      <c r="Q226" s="392"/>
      <c r="R226" s="392"/>
      <c r="S226" s="392"/>
      <c r="T226" s="392"/>
      <c r="U226" s="392"/>
      <c r="V226" s="392"/>
      <c r="W226" s="392"/>
      <c r="X226" s="392"/>
      <c r="Y226" s="47"/>
    </row>
    <row r="227" spans="1:256" ht="15" customHeight="1">
      <c r="A227" s="395" t="s">
        <v>117</v>
      </c>
      <c r="B227" s="395"/>
      <c r="C227" s="395"/>
      <c r="D227" s="395"/>
      <c r="E227" s="395"/>
      <c r="F227" s="395"/>
      <c r="G227" s="395"/>
      <c r="H227" s="395"/>
      <c r="I227" s="395"/>
      <c r="J227" s="395"/>
      <c r="K227" s="395"/>
      <c r="L227" s="395"/>
      <c r="M227" s="395"/>
      <c r="N227" s="392">
        <v>0</v>
      </c>
      <c r="O227" s="392"/>
      <c r="P227" s="392"/>
      <c r="Q227" s="392"/>
      <c r="R227" s="392"/>
      <c r="S227" s="392"/>
      <c r="T227" s="392">
        <v>0</v>
      </c>
      <c r="U227" s="392"/>
      <c r="V227" s="392"/>
      <c r="W227" s="392"/>
      <c r="X227" s="392"/>
      <c r="Y227" s="392"/>
    </row>
    <row r="228" spans="1:256" ht="30" customHeight="1">
      <c r="A228" s="395" t="s">
        <v>328</v>
      </c>
      <c r="B228" s="395"/>
      <c r="C228" s="395"/>
      <c r="D228" s="395"/>
      <c r="E228" s="395"/>
      <c r="F228" s="395"/>
      <c r="G228" s="395"/>
      <c r="H228" s="395"/>
      <c r="I228" s="395"/>
      <c r="J228" s="395"/>
      <c r="K228" s="395"/>
      <c r="L228" s="395"/>
      <c r="M228" s="395"/>
      <c r="N228" s="392"/>
      <c r="O228" s="392"/>
      <c r="P228" s="392"/>
      <c r="Q228" s="392"/>
      <c r="R228" s="392"/>
      <c r="S228" s="392"/>
      <c r="T228" s="392"/>
      <c r="U228" s="392"/>
      <c r="V228" s="392"/>
      <c r="W228" s="392"/>
      <c r="X228" s="392"/>
      <c r="Y228" s="47"/>
    </row>
    <row r="229" spans="1:256" ht="30" customHeight="1">
      <c r="A229" s="395" t="s">
        <v>329</v>
      </c>
      <c r="B229" s="395"/>
      <c r="C229" s="395"/>
      <c r="D229" s="395"/>
      <c r="E229" s="395"/>
      <c r="F229" s="395"/>
      <c r="G229" s="395"/>
      <c r="H229" s="395"/>
      <c r="I229" s="395"/>
      <c r="J229" s="395"/>
      <c r="K229" s="395"/>
      <c r="L229" s="395"/>
      <c r="M229" s="395"/>
      <c r="N229" s="392"/>
      <c r="O229" s="392"/>
      <c r="P229" s="392"/>
      <c r="Q229" s="392"/>
      <c r="R229" s="392"/>
      <c r="S229" s="392"/>
      <c r="T229" s="392"/>
      <c r="U229" s="392"/>
      <c r="V229" s="392"/>
      <c r="W229" s="392"/>
      <c r="X229" s="392"/>
      <c r="Y229" s="5"/>
      <c r="Z229" s="5"/>
      <c r="AA229" s="434"/>
      <c r="AB229" s="434"/>
      <c r="AC229" s="434"/>
      <c r="AD229" s="434"/>
      <c r="AE229" s="434"/>
      <c r="AF229" s="434"/>
      <c r="AG229" s="434"/>
      <c r="AH229" s="434"/>
      <c r="AI229" s="434"/>
      <c r="AJ229" s="434"/>
      <c r="AK229" s="434"/>
      <c r="AL229" s="434"/>
      <c r="AM229" s="434"/>
      <c r="AN229" s="434"/>
      <c r="AO229" s="434"/>
      <c r="AP229" s="434"/>
      <c r="AQ229" s="434"/>
      <c r="AR229" s="434"/>
      <c r="AS229" s="434"/>
      <c r="AT229" s="434"/>
      <c r="AU229" s="434"/>
      <c r="AV229" s="434"/>
      <c r="AW229" s="434"/>
      <c r="AX229" s="434"/>
      <c r="AY229" s="434"/>
      <c r="AZ229" s="434"/>
      <c r="BA229" s="434"/>
      <c r="BB229" s="434"/>
      <c r="BC229" s="434"/>
      <c r="BD229" s="434"/>
      <c r="BE229" s="434"/>
      <c r="BF229" s="434"/>
      <c r="BG229" s="434"/>
      <c r="BH229" s="434"/>
      <c r="BI229" s="434"/>
      <c r="BJ229" s="434"/>
      <c r="BK229" s="434"/>
      <c r="BL229" s="434"/>
      <c r="BM229" s="434"/>
      <c r="BN229" s="434"/>
      <c r="BO229" s="434"/>
      <c r="BP229" s="434"/>
      <c r="BQ229" s="434"/>
      <c r="BR229" s="434"/>
      <c r="BS229" s="434"/>
      <c r="BT229" s="434"/>
      <c r="BU229" s="434"/>
      <c r="BV229" s="434"/>
      <c r="BW229" s="434"/>
      <c r="BX229" s="434"/>
      <c r="BY229" s="434"/>
      <c r="BZ229" s="434"/>
      <c r="CA229" s="434"/>
      <c r="CB229" s="434"/>
      <c r="CC229" s="434"/>
      <c r="CD229" s="434"/>
      <c r="CE229" s="434"/>
      <c r="CF229" s="434"/>
      <c r="CG229" s="434"/>
      <c r="CH229" s="434"/>
      <c r="CI229" s="434"/>
      <c r="CJ229" s="434"/>
      <c r="CK229" s="434"/>
      <c r="CL229" s="434"/>
      <c r="CM229" s="434"/>
      <c r="CN229" s="434"/>
      <c r="CO229" s="434"/>
      <c r="CP229" s="434"/>
      <c r="CQ229" s="434"/>
      <c r="CR229" s="434"/>
      <c r="CS229" s="434"/>
      <c r="CT229" s="434"/>
      <c r="CU229" s="434"/>
      <c r="CV229" s="434"/>
      <c r="CW229" s="434"/>
      <c r="CX229" s="434"/>
      <c r="CY229" s="434"/>
      <c r="CZ229" s="434"/>
      <c r="DA229" s="434"/>
      <c r="DB229" s="434"/>
      <c r="DC229" s="434"/>
      <c r="DD229" s="434"/>
      <c r="DE229" s="434"/>
      <c r="DF229" s="434"/>
      <c r="DG229" s="434"/>
      <c r="DH229" s="434"/>
      <c r="DI229" s="434"/>
      <c r="DJ229" s="434"/>
      <c r="DK229" s="434"/>
      <c r="DL229" s="434"/>
      <c r="DM229" s="434"/>
      <c r="DN229" s="434"/>
      <c r="DO229" s="434"/>
      <c r="DP229" s="434"/>
      <c r="DQ229" s="434"/>
      <c r="DR229" s="434"/>
      <c r="DS229" s="434"/>
      <c r="DT229" s="434"/>
      <c r="DU229" s="434"/>
      <c r="DV229" s="434"/>
      <c r="DW229" s="434"/>
      <c r="DX229" s="434"/>
      <c r="DY229" s="434"/>
      <c r="DZ229" s="434"/>
      <c r="EA229" s="434"/>
      <c r="EB229" s="434"/>
      <c r="EC229" s="434"/>
      <c r="ED229" s="434"/>
      <c r="EE229" s="434"/>
      <c r="EF229" s="434"/>
      <c r="EG229" s="434"/>
      <c r="EH229" s="434"/>
      <c r="EI229" s="434"/>
      <c r="EJ229" s="434"/>
      <c r="EK229" s="434"/>
      <c r="EL229" s="434"/>
      <c r="EM229" s="434"/>
      <c r="EN229" s="434"/>
      <c r="EO229" s="434"/>
      <c r="EP229" s="434"/>
      <c r="EQ229" s="434"/>
      <c r="ER229" s="434"/>
      <c r="ES229" s="434"/>
      <c r="ET229" s="434"/>
      <c r="EU229" s="434"/>
      <c r="EV229" s="434"/>
      <c r="EW229" s="434"/>
      <c r="EX229" s="434"/>
      <c r="EY229" s="434"/>
      <c r="EZ229" s="434"/>
      <c r="FA229" s="434"/>
      <c r="FB229" s="434"/>
      <c r="FC229" s="434"/>
      <c r="FD229" s="434"/>
      <c r="FE229" s="434"/>
      <c r="FF229" s="434"/>
      <c r="FG229" s="434"/>
      <c r="FH229" s="434"/>
      <c r="FI229" s="434"/>
      <c r="FJ229" s="434"/>
      <c r="FK229" s="434"/>
      <c r="FL229" s="434"/>
      <c r="FM229" s="434"/>
      <c r="FN229" s="434"/>
      <c r="FO229" s="434"/>
      <c r="FP229" s="434"/>
      <c r="FQ229" s="434"/>
      <c r="FR229" s="434"/>
      <c r="FS229" s="434"/>
      <c r="FT229" s="434"/>
      <c r="FU229" s="434"/>
      <c r="FV229" s="434"/>
      <c r="FW229" s="434"/>
      <c r="FX229" s="434"/>
      <c r="FY229" s="434"/>
      <c r="FZ229" s="434"/>
      <c r="GA229" s="434"/>
      <c r="GB229" s="434"/>
      <c r="GC229" s="434"/>
      <c r="GD229" s="434"/>
      <c r="GE229" s="434"/>
      <c r="GF229" s="434"/>
      <c r="GG229" s="434"/>
      <c r="GH229" s="434"/>
      <c r="GI229" s="434"/>
      <c r="GJ229" s="434"/>
      <c r="GK229" s="434"/>
      <c r="GL229" s="434"/>
      <c r="GM229" s="434"/>
      <c r="GN229" s="434"/>
      <c r="GO229" s="434"/>
      <c r="GP229" s="434"/>
      <c r="GQ229" s="434"/>
      <c r="GR229" s="434"/>
      <c r="GS229" s="434"/>
      <c r="GT229" s="434"/>
      <c r="GU229" s="434"/>
      <c r="GV229" s="434"/>
      <c r="GW229" s="434"/>
      <c r="GX229" s="434"/>
      <c r="GY229" s="434"/>
      <c r="GZ229" s="434"/>
      <c r="HA229" s="434"/>
      <c r="HB229" s="434"/>
      <c r="HC229" s="434"/>
      <c r="HD229" s="434"/>
      <c r="HE229" s="434"/>
      <c r="HF229" s="434"/>
      <c r="HG229" s="434"/>
      <c r="HH229" s="434"/>
      <c r="HI229" s="434"/>
      <c r="HJ229" s="434"/>
      <c r="HK229" s="434"/>
      <c r="HL229" s="434"/>
      <c r="HM229" s="434"/>
      <c r="HN229" s="434"/>
      <c r="HO229" s="434"/>
      <c r="HP229" s="434"/>
      <c r="HQ229" s="434"/>
      <c r="HR229" s="434"/>
      <c r="HS229" s="434"/>
      <c r="HT229" s="434"/>
      <c r="HU229" s="434"/>
      <c r="HV229" s="434"/>
      <c r="HW229" s="434"/>
      <c r="HX229" s="434"/>
      <c r="HY229" s="434"/>
      <c r="HZ229" s="434"/>
      <c r="IA229" s="434"/>
      <c r="IB229" s="434"/>
      <c r="IC229" s="434"/>
      <c r="ID229" s="434"/>
      <c r="IE229" s="434"/>
      <c r="IF229" s="434"/>
      <c r="IG229" s="434"/>
      <c r="IH229" s="434"/>
      <c r="II229" s="434"/>
      <c r="IJ229" s="434"/>
      <c r="IK229" s="434"/>
      <c r="IL229" s="434"/>
      <c r="IM229" s="434"/>
      <c r="IN229" s="434"/>
      <c r="IO229" s="434"/>
      <c r="IP229" s="434"/>
      <c r="IQ229" s="434"/>
      <c r="IR229" s="434"/>
      <c r="IS229" s="434"/>
      <c r="IT229" s="434"/>
      <c r="IU229" s="434"/>
      <c r="IV229" s="434"/>
    </row>
    <row r="230" spans="1:256" ht="15" customHeight="1">
      <c r="A230" s="395" t="s">
        <v>330</v>
      </c>
      <c r="B230" s="395"/>
      <c r="C230" s="395"/>
      <c r="D230" s="395"/>
      <c r="E230" s="395"/>
      <c r="F230" s="395"/>
      <c r="G230" s="395"/>
      <c r="H230" s="395"/>
      <c r="I230" s="395"/>
      <c r="J230" s="395"/>
      <c r="K230" s="395"/>
      <c r="L230" s="395"/>
      <c r="M230" s="395"/>
      <c r="N230" s="392"/>
      <c r="O230" s="392"/>
      <c r="P230" s="392"/>
      <c r="Q230" s="392"/>
      <c r="R230" s="392"/>
      <c r="S230" s="392"/>
      <c r="T230" s="392"/>
      <c r="U230" s="392"/>
      <c r="V230" s="392"/>
      <c r="W230" s="392"/>
      <c r="X230" s="392"/>
      <c r="Y230" s="47"/>
    </row>
    <row r="231" spans="1:256" s="33" customFormat="1" ht="11.25" customHeight="1"/>
    <row r="232" spans="1:256" ht="18.75" customHeight="1">
      <c r="A232" s="33" t="s">
        <v>142</v>
      </c>
      <c r="N232" s="382" t="s">
        <v>5</v>
      </c>
      <c r="O232" s="382"/>
      <c r="P232" s="382"/>
      <c r="Q232" s="382"/>
      <c r="R232" s="382"/>
      <c r="S232" s="382"/>
      <c r="T232" s="382" t="s">
        <v>7</v>
      </c>
      <c r="U232" s="382"/>
      <c r="V232" s="382"/>
      <c r="W232" s="382"/>
      <c r="X232" s="382"/>
      <c r="Y232" s="382"/>
    </row>
    <row r="233" spans="1:256" ht="18.75" customHeight="1">
      <c r="A233" s="3" t="s">
        <v>143</v>
      </c>
      <c r="N233" s="392">
        <v>12998694</v>
      </c>
      <c r="O233" s="392"/>
      <c r="P233" s="392"/>
      <c r="Q233" s="392"/>
      <c r="R233" s="392"/>
      <c r="S233" s="392"/>
      <c r="T233" s="392">
        <v>12998694</v>
      </c>
      <c r="U233" s="392"/>
      <c r="V233" s="392"/>
      <c r="W233" s="392"/>
      <c r="X233" s="392"/>
      <c r="Y233" s="392"/>
    </row>
    <row r="234" spans="1:256" ht="18.75" customHeight="1">
      <c r="A234" s="3" t="s">
        <v>144</v>
      </c>
      <c r="N234" s="392">
        <f>+N233</f>
        <v>12998694</v>
      </c>
      <c r="O234" s="392"/>
      <c r="P234" s="392"/>
      <c r="Q234" s="392"/>
      <c r="R234" s="392"/>
      <c r="S234" s="392"/>
      <c r="T234" s="392">
        <f>+T233</f>
        <v>12998694</v>
      </c>
      <c r="U234" s="392"/>
      <c r="V234" s="392"/>
      <c r="W234" s="392"/>
      <c r="X234" s="392"/>
      <c r="Y234" s="392"/>
    </row>
    <row r="235" spans="1:256" ht="18.75" customHeight="1">
      <c r="A235" s="3" t="s">
        <v>145</v>
      </c>
      <c r="N235" s="392">
        <f>+N234</f>
        <v>12998694</v>
      </c>
      <c r="O235" s="392"/>
      <c r="P235" s="392"/>
      <c r="Q235" s="392"/>
      <c r="R235" s="392"/>
      <c r="S235" s="392"/>
      <c r="T235" s="392">
        <f>+T234</f>
        <v>12998694</v>
      </c>
      <c r="U235" s="392"/>
      <c r="V235" s="392"/>
      <c r="W235" s="392"/>
      <c r="X235" s="392"/>
      <c r="Y235" s="392"/>
    </row>
    <row r="236" spans="1:256" ht="18.75" customHeight="1">
      <c r="A236" s="3" t="s">
        <v>146</v>
      </c>
      <c r="N236" s="392">
        <v>0</v>
      </c>
      <c r="O236" s="392"/>
      <c r="P236" s="392"/>
      <c r="Q236" s="392"/>
      <c r="R236" s="392"/>
      <c r="S236" s="392"/>
      <c r="T236" s="392">
        <v>0</v>
      </c>
      <c r="U236" s="392"/>
      <c r="V236" s="392"/>
      <c r="W236" s="392"/>
      <c r="X236" s="392"/>
      <c r="Y236" s="392"/>
    </row>
    <row r="237" spans="1:256" ht="18.75" customHeight="1">
      <c r="A237" s="3" t="s">
        <v>147</v>
      </c>
      <c r="N237" s="392">
        <v>0</v>
      </c>
      <c r="O237" s="392"/>
      <c r="P237" s="392"/>
      <c r="Q237" s="392"/>
      <c r="R237" s="392"/>
      <c r="S237" s="392"/>
      <c r="T237" s="392">
        <v>0</v>
      </c>
      <c r="U237" s="392"/>
      <c r="V237" s="392"/>
      <c r="W237" s="392"/>
      <c r="X237" s="392"/>
      <c r="Y237" s="392"/>
    </row>
    <row r="238" spans="1:256" ht="18.75" customHeight="1">
      <c r="A238" s="3" t="s">
        <v>148</v>
      </c>
      <c r="N238" s="392">
        <v>0</v>
      </c>
      <c r="O238" s="392"/>
      <c r="P238" s="392"/>
      <c r="Q238" s="392"/>
      <c r="R238" s="392"/>
      <c r="S238" s="392"/>
      <c r="T238" s="392">
        <v>0</v>
      </c>
      <c r="U238" s="392"/>
      <c r="V238" s="392"/>
      <c r="W238" s="392"/>
      <c r="X238" s="392"/>
      <c r="Y238" s="392"/>
    </row>
    <row r="239" spans="1:256" ht="18.75" customHeight="1">
      <c r="A239" s="3" t="s">
        <v>146</v>
      </c>
      <c r="N239" s="392">
        <v>0</v>
      </c>
      <c r="O239" s="392"/>
      <c r="P239" s="392"/>
      <c r="Q239" s="392"/>
      <c r="R239" s="392"/>
      <c r="S239" s="392"/>
      <c r="T239" s="392">
        <v>0</v>
      </c>
      <c r="U239" s="392"/>
      <c r="V239" s="392"/>
      <c r="W239" s="392"/>
      <c r="X239" s="392"/>
      <c r="Y239" s="392"/>
    </row>
    <row r="240" spans="1:256" ht="18.75" customHeight="1">
      <c r="A240" s="3" t="s">
        <v>149</v>
      </c>
      <c r="N240" s="392">
        <f>+N235</f>
        <v>12998694</v>
      </c>
      <c r="O240" s="392"/>
      <c r="P240" s="392"/>
      <c r="Q240" s="392"/>
      <c r="R240" s="392"/>
      <c r="S240" s="392"/>
      <c r="T240" s="392">
        <f>+T235</f>
        <v>12998694</v>
      </c>
      <c r="U240" s="392"/>
      <c r="V240" s="392"/>
      <c r="W240" s="392"/>
      <c r="X240" s="392"/>
      <c r="Y240" s="392"/>
    </row>
    <row r="241" spans="1:25" ht="18.75" customHeight="1">
      <c r="A241" s="3" t="s">
        <v>148</v>
      </c>
      <c r="N241" s="392">
        <f>+N240</f>
        <v>12998694</v>
      </c>
      <c r="O241" s="392"/>
      <c r="P241" s="392"/>
      <c r="Q241" s="392"/>
      <c r="R241" s="392"/>
      <c r="S241" s="392"/>
      <c r="T241" s="392">
        <f>+T240</f>
        <v>12998694</v>
      </c>
      <c r="U241" s="392"/>
      <c r="V241" s="392"/>
      <c r="W241" s="392"/>
      <c r="X241" s="392"/>
      <c r="Y241" s="392"/>
    </row>
    <row r="242" spans="1:25" ht="18.75" customHeight="1">
      <c r="A242" s="3" t="s">
        <v>146</v>
      </c>
      <c r="N242" s="392">
        <v>0</v>
      </c>
      <c r="O242" s="392"/>
      <c r="P242" s="392"/>
      <c r="Q242" s="392"/>
      <c r="R242" s="392"/>
      <c r="S242" s="392"/>
      <c r="T242" s="392">
        <v>0</v>
      </c>
      <c r="U242" s="392"/>
      <c r="V242" s="392"/>
      <c r="W242" s="392"/>
      <c r="X242" s="392"/>
      <c r="Y242" s="392"/>
    </row>
    <row r="243" spans="1:25" ht="18.75" customHeight="1">
      <c r="A243" s="7" t="s">
        <v>150</v>
      </c>
      <c r="N243" s="373">
        <v>10000</v>
      </c>
      <c r="O243" s="373"/>
      <c r="P243" s="373"/>
      <c r="Q243" s="373"/>
      <c r="R243" s="373"/>
      <c r="S243" s="373"/>
      <c r="T243" s="373">
        <v>10000</v>
      </c>
      <c r="U243" s="373"/>
      <c r="V243" s="373"/>
      <c r="W243" s="373"/>
      <c r="X243" s="373"/>
      <c r="Y243" s="373"/>
    </row>
    <row r="244" spans="1:25" ht="18.75" customHeight="1">
      <c r="A244" s="3" t="s">
        <v>151</v>
      </c>
    </row>
    <row r="245" spans="1:25" ht="18.75" customHeight="1">
      <c r="A245" s="3" t="s">
        <v>152</v>
      </c>
      <c r="N245" s="392">
        <v>0</v>
      </c>
      <c r="O245" s="392"/>
      <c r="P245" s="392"/>
      <c r="Q245" s="392"/>
      <c r="R245" s="392"/>
      <c r="S245" s="392"/>
      <c r="T245" s="392">
        <v>0</v>
      </c>
      <c r="U245" s="392"/>
      <c r="V245" s="392"/>
      <c r="W245" s="392"/>
      <c r="X245" s="392"/>
      <c r="Y245" s="392"/>
    </row>
    <row r="246" spans="1:25" ht="18.75" customHeight="1">
      <c r="A246" s="3" t="s">
        <v>153</v>
      </c>
      <c r="N246" s="392">
        <v>0</v>
      </c>
      <c r="O246" s="392"/>
      <c r="P246" s="392"/>
      <c r="Q246" s="392"/>
      <c r="R246" s="392"/>
      <c r="S246" s="392"/>
      <c r="T246" s="392">
        <v>0</v>
      </c>
      <c r="U246" s="392"/>
      <c r="V246" s="392"/>
      <c r="W246" s="392"/>
      <c r="X246" s="392"/>
      <c r="Y246" s="392"/>
    </row>
    <row r="247" spans="1:25" ht="18.75" customHeight="1">
      <c r="A247" s="3" t="s">
        <v>154</v>
      </c>
      <c r="N247" s="392">
        <v>0</v>
      </c>
      <c r="O247" s="392"/>
      <c r="P247" s="392"/>
      <c r="Q247" s="392"/>
      <c r="R247" s="392"/>
      <c r="S247" s="392"/>
      <c r="T247" s="392">
        <v>0</v>
      </c>
      <c r="U247" s="392"/>
      <c r="V247" s="392"/>
      <c r="W247" s="392"/>
      <c r="X247" s="392"/>
      <c r="Y247" s="392"/>
    </row>
    <row r="248" spans="1:25" ht="18.75" customHeight="1">
      <c r="A248" s="3" t="s">
        <v>155</v>
      </c>
      <c r="N248" s="392">
        <v>0</v>
      </c>
      <c r="O248" s="392"/>
      <c r="P248" s="392"/>
      <c r="Q248" s="392"/>
      <c r="R248" s="392"/>
      <c r="S248" s="392"/>
      <c r="T248" s="392">
        <v>0</v>
      </c>
      <c r="U248" s="392"/>
      <c r="V248" s="392"/>
      <c r="W248" s="392"/>
      <c r="X248" s="392"/>
      <c r="Y248" s="392"/>
    </row>
    <row r="249" spans="1:25" ht="18.75" customHeight="1">
      <c r="A249" s="3" t="s">
        <v>156</v>
      </c>
      <c r="N249" s="382" t="s">
        <v>5</v>
      </c>
      <c r="O249" s="382"/>
      <c r="P249" s="382"/>
      <c r="Q249" s="382"/>
      <c r="R249" s="382"/>
      <c r="S249" s="382"/>
      <c r="T249" s="382" t="s">
        <v>7</v>
      </c>
      <c r="U249" s="382"/>
      <c r="V249" s="382"/>
      <c r="W249" s="382"/>
      <c r="X249" s="382"/>
      <c r="Y249" s="382"/>
    </row>
    <row r="250" spans="1:25" ht="18.75" customHeight="1">
      <c r="A250" s="5" t="s">
        <v>158</v>
      </c>
      <c r="N250" s="392">
        <v>42782266307</v>
      </c>
      <c r="O250" s="392"/>
      <c r="P250" s="392"/>
      <c r="Q250" s="392"/>
      <c r="R250" s="392"/>
      <c r="S250" s="392"/>
      <c r="T250" s="392">
        <v>48211266307</v>
      </c>
      <c r="U250" s="392"/>
      <c r="V250" s="392"/>
      <c r="W250" s="392"/>
      <c r="X250" s="392"/>
      <c r="Y250" s="392"/>
    </row>
    <row r="251" spans="1:25" ht="18.75" customHeight="1">
      <c r="A251" s="5" t="s">
        <v>157</v>
      </c>
      <c r="N251" s="392">
        <v>0</v>
      </c>
      <c r="O251" s="392"/>
      <c r="P251" s="392"/>
      <c r="Q251" s="392"/>
      <c r="R251" s="392"/>
      <c r="S251" s="392"/>
      <c r="T251" s="392">
        <v>0</v>
      </c>
      <c r="U251" s="392"/>
      <c r="V251" s="392"/>
      <c r="W251" s="392"/>
      <c r="X251" s="392"/>
      <c r="Y251" s="392"/>
    </row>
    <row r="252" spans="1:25" ht="18.75" customHeight="1">
      <c r="A252" s="5" t="s">
        <v>159</v>
      </c>
      <c r="N252" s="392">
        <v>0</v>
      </c>
      <c r="O252" s="392"/>
      <c r="P252" s="392"/>
      <c r="Q252" s="392"/>
      <c r="R252" s="392"/>
      <c r="S252" s="392"/>
      <c r="T252" s="392">
        <v>0</v>
      </c>
      <c r="U252" s="392"/>
      <c r="V252" s="392"/>
      <c r="W252" s="392"/>
      <c r="X252" s="392"/>
      <c r="Y252" s="392"/>
    </row>
    <row r="253" spans="1:25" ht="30" customHeight="1">
      <c r="A253" s="384" t="s">
        <v>160</v>
      </c>
      <c r="B253" s="384"/>
      <c r="C253" s="384"/>
      <c r="D253" s="384"/>
      <c r="E253" s="384"/>
      <c r="F253" s="384"/>
      <c r="G253" s="384"/>
      <c r="H253" s="384"/>
      <c r="I253" s="384"/>
      <c r="J253" s="384"/>
      <c r="K253" s="384"/>
      <c r="L253" s="384"/>
      <c r="M253" s="384"/>
      <c r="N253" s="384"/>
      <c r="O253" s="384"/>
      <c r="P253" s="384"/>
      <c r="Q253" s="384"/>
      <c r="R253" s="384"/>
      <c r="S253" s="384"/>
      <c r="T253" s="384"/>
      <c r="U253" s="384"/>
      <c r="V253" s="384"/>
      <c r="W253" s="384"/>
      <c r="X253" s="384"/>
      <c r="Y253" s="384"/>
    </row>
    <row r="254" spans="1:25" ht="9.75" customHeight="1"/>
    <row r="255" spans="1:25" ht="24" customHeight="1">
      <c r="A255" s="4" t="s">
        <v>161</v>
      </c>
      <c r="N255" s="382" t="s">
        <v>5</v>
      </c>
      <c r="O255" s="382"/>
      <c r="P255" s="382"/>
      <c r="Q255" s="382"/>
      <c r="R255" s="382"/>
      <c r="S255" s="382"/>
      <c r="T255" s="382" t="s">
        <v>7</v>
      </c>
      <c r="U255" s="382"/>
      <c r="V255" s="382"/>
      <c r="W255" s="382"/>
      <c r="X255" s="382"/>
      <c r="Y255" s="382"/>
    </row>
    <row r="256" spans="1:25" ht="24" customHeight="1">
      <c r="A256" s="3" t="s">
        <v>162</v>
      </c>
      <c r="N256" s="392">
        <v>0</v>
      </c>
      <c r="O256" s="392"/>
      <c r="P256" s="392"/>
      <c r="Q256" s="392"/>
      <c r="R256" s="392"/>
      <c r="S256" s="392"/>
      <c r="T256" s="392">
        <v>0</v>
      </c>
      <c r="U256" s="392"/>
      <c r="V256" s="392"/>
      <c r="W256" s="392"/>
      <c r="X256" s="392"/>
      <c r="Y256" s="392"/>
    </row>
    <row r="257" spans="1:25" ht="10.5" customHeight="1"/>
    <row r="258" spans="1:25" ht="15" customHeight="1">
      <c r="A258" s="4" t="s">
        <v>163</v>
      </c>
      <c r="N258" s="382" t="s">
        <v>5</v>
      </c>
      <c r="O258" s="382"/>
      <c r="P258" s="382"/>
      <c r="Q258" s="382"/>
      <c r="R258" s="382"/>
      <c r="S258" s="382"/>
      <c r="T258" s="382" t="s">
        <v>7</v>
      </c>
      <c r="U258" s="382"/>
      <c r="V258" s="382"/>
      <c r="W258" s="382"/>
      <c r="X258" s="382"/>
      <c r="Y258" s="382"/>
    </row>
    <row r="259" spans="1:25" ht="30" customHeight="1">
      <c r="A259" s="395" t="s">
        <v>164</v>
      </c>
      <c r="B259" s="395"/>
      <c r="C259" s="395"/>
      <c r="D259" s="395"/>
      <c r="E259" s="395"/>
      <c r="F259" s="395"/>
      <c r="G259" s="395"/>
      <c r="H259" s="395"/>
      <c r="I259" s="395"/>
      <c r="J259" s="395"/>
      <c r="K259" s="395"/>
      <c r="L259" s="395"/>
      <c r="M259" s="395"/>
      <c r="N259" s="392">
        <v>0</v>
      </c>
      <c r="O259" s="392"/>
      <c r="P259" s="392"/>
      <c r="Q259" s="392"/>
      <c r="R259" s="392"/>
      <c r="S259" s="392"/>
      <c r="T259" s="392">
        <v>0</v>
      </c>
      <c r="U259" s="392"/>
      <c r="V259" s="392"/>
      <c r="W259" s="392"/>
      <c r="X259" s="392"/>
      <c r="Y259" s="392"/>
    </row>
    <row r="260" spans="1:25" ht="15" customHeight="1"/>
    <row r="261" spans="1:25" ht="16.5" customHeight="1">
      <c r="A261" s="4" t="s">
        <v>165</v>
      </c>
      <c r="N261" s="382" t="s">
        <v>5</v>
      </c>
      <c r="O261" s="382"/>
      <c r="P261" s="382"/>
      <c r="Q261" s="382"/>
      <c r="R261" s="382"/>
      <c r="S261" s="382"/>
      <c r="T261" s="382" t="s">
        <v>7</v>
      </c>
      <c r="U261" s="382"/>
      <c r="V261" s="382"/>
      <c r="W261" s="382"/>
      <c r="X261" s="382"/>
      <c r="Y261" s="382"/>
    </row>
    <row r="262" spans="1:25" ht="15.75" customHeight="1">
      <c r="A262" s="5" t="s">
        <v>166</v>
      </c>
      <c r="N262" s="392">
        <v>0</v>
      </c>
      <c r="O262" s="392"/>
      <c r="P262" s="392"/>
      <c r="Q262" s="392"/>
      <c r="R262" s="392"/>
      <c r="S262" s="392"/>
      <c r="T262" s="392">
        <v>0</v>
      </c>
      <c r="U262" s="392"/>
      <c r="V262" s="392"/>
      <c r="W262" s="392"/>
      <c r="X262" s="392"/>
      <c r="Y262" s="392"/>
    </row>
    <row r="263" spans="1:25" ht="15.75" customHeight="1">
      <c r="A263" s="5" t="s">
        <v>167</v>
      </c>
      <c r="N263" s="392">
        <v>0</v>
      </c>
      <c r="O263" s="392"/>
      <c r="P263" s="392"/>
      <c r="Q263" s="392"/>
      <c r="R263" s="392"/>
      <c r="S263" s="392"/>
      <c r="T263" s="392">
        <v>0</v>
      </c>
      <c r="U263" s="392"/>
      <c r="V263" s="392"/>
      <c r="W263" s="392"/>
      <c r="X263" s="392"/>
      <c r="Y263" s="392"/>
    </row>
    <row r="264" spans="1:25" ht="15.75" customHeight="1">
      <c r="A264" s="5" t="s">
        <v>168</v>
      </c>
      <c r="N264" s="392">
        <v>0</v>
      </c>
      <c r="O264" s="392"/>
      <c r="P264" s="392"/>
      <c r="Q264" s="392"/>
      <c r="R264" s="392"/>
      <c r="S264" s="392"/>
      <c r="T264" s="392">
        <v>0</v>
      </c>
      <c r="U264" s="392"/>
      <c r="V264" s="392"/>
      <c r="W264" s="392"/>
      <c r="X264" s="392"/>
      <c r="Y264" s="392"/>
    </row>
    <row r="265" spans="1:25" ht="6" customHeight="1"/>
    <row r="266" spans="1:25" ht="15" customHeight="1">
      <c r="A266" s="4" t="s">
        <v>169</v>
      </c>
      <c r="N266" s="382" t="s">
        <v>5</v>
      </c>
      <c r="O266" s="382"/>
      <c r="P266" s="382"/>
      <c r="Q266" s="382"/>
      <c r="R266" s="382"/>
      <c r="S266" s="382"/>
      <c r="T266" s="382" t="s">
        <v>7</v>
      </c>
      <c r="U266" s="382"/>
      <c r="V266" s="382"/>
      <c r="W266" s="382"/>
      <c r="X266" s="382"/>
      <c r="Y266" s="382"/>
    </row>
    <row r="267" spans="1:25" ht="45" customHeight="1">
      <c r="A267" s="384" t="s">
        <v>170</v>
      </c>
      <c r="B267" s="384"/>
      <c r="C267" s="384"/>
      <c r="D267" s="384"/>
      <c r="E267" s="384"/>
      <c r="F267" s="384"/>
      <c r="G267" s="384"/>
      <c r="H267" s="384"/>
      <c r="I267" s="384"/>
      <c r="J267" s="384"/>
      <c r="K267" s="384"/>
      <c r="L267" s="384"/>
      <c r="M267" s="384"/>
      <c r="N267" s="372">
        <f>N269</f>
        <v>148155163193</v>
      </c>
      <c r="O267" s="372"/>
      <c r="P267" s="372"/>
      <c r="Q267" s="372"/>
      <c r="R267" s="372"/>
      <c r="S267" s="372"/>
      <c r="T267" s="372">
        <v>193754430813</v>
      </c>
      <c r="U267" s="372"/>
      <c r="V267" s="372"/>
      <c r="W267" s="372"/>
      <c r="X267" s="372"/>
      <c r="Y267" s="372"/>
    </row>
    <row r="268" spans="1:25" ht="15.75" customHeight="1">
      <c r="A268" s="5" t="s">
        <v>171</v>
      </c>
      <c r="N268" s="373">
        <v>0</v>
      </c>
      <c r="O268" s="373"/>
      <c r="P268" s="373"/>
      <c r="Q268" s="373"/>
      <c r="R268" s="373"/>
      <c r="S268" s="373"/>
      <c r="T268" s="373">
        <v>0</v>
      </c>
      <c r="U268" s="373"/>
      <c r="V268" s="373"/>
      <c r="W268" s="373"/>
      <c r="X268" s="373"/>
      <c r="Y268" s="373"/>
    </row>
    <row r="269" spans="1:25" ht="15.75" customHeight="1">
      <c r="A269" s="5" t="s">
        <v>172</v>
      </c>
      <c r="N269" s="373">
        <v>148155163193</v>
      </c>
      <c r="O269" s="373"/>
      <c r="P269" s="373"/>
      <c r="Q269" s="373"/>
      <c r="R269" s="373"/>
      <c r="S269" s="373"/>
      <c r="T269" s="373">
        <f>+T267</f>
        <v>193754430813</v>
      </c>
      <c r="U269" s="373"/>
      <c r="V269" s="373"/>
      <c r="W269" s="373"/>
      <c r="X269" s="373"/>
      <c r="Y269" s="373"/>
    </row>
    <row r="270" spans="1:25" ht="15.75" customHeight="1">
      <c r="A270" s="5" t="s">
        <v>173</v>
      </c>
      <c r="N270" s="373">
        <v>0</v>
      </c>
      <c r="O270" s="373"/>
      <c r="P270" s="373"/>
      <c r="Q270" s="373"/>
      <c r="R270" s="373"/>
      <c r="S270" s="373"/>
      <c r="T270" s="373">
        <v>0</v>
      </c>
      <c r="U270" s="373"/>
      <c r="V270" s="373"/>
      <c r="W270" s="373"/>
      <c r="X270" s="373"/>
      <c r="Y270" s="373"/>
    </row>
    <row r="271" spans="1:25" ht="15.75" customHeight="1">
      <c r="A271" s="3" t="s">
        <v>174</v>
      </c>
      <c r="N271" s="373">
        <v>0</v>
      </c>
      <c r="O271" s="373"/>
      <c r="P271" s="373"/>
      <c r="Q271" s="373"/>
      <c r="R271" s="373"/>
      <c r="S271" s="373"/>
      <c r="T271" s="373">
        <v>0</v>
      </c>
      <c r="U271" s="373"/>
      <c r="V271" s="373"/>
      <c r="W271" s="373"/>
      <c r="X271" s="373"/>
      <c r="Y271" s="373"/>
    </row>
    <row r="272" spans="1:25" ht="15.75" customHeight="1">
      <c r="A272" s="3" t="s">
        <v>175</v>
      </c>
      <c r="N272" s="373">
        <v>0</v>
      </c>
      <c r="O272" s="373"/>
      <c r="P272" s="373"/>
      <c r="Q272" s="373"/>
      <c r="R272" s="373"/>
      <c r="S272" s="373"/>
      <c r="T272" s="373">
        <v>0</v>
      </c>
      <c r="U272" s="373"/>
      <c r="V272" s="373"/>
      <c r="W272" s="373"/>
      <c r="X272" s="373"/>
      <c r="Y272" s="373"/>
    </row>
    <row r="273" spans="1:25" ht="15.75" customHeight="1">
      <c r="A273" s="3" t="s">
        <v>176</v>
      </c>
      <c r="N273" s="373">
        <v>0</v>
      </c>
      <c r="O273" s="373"/>
      <c r="P273" s="373"/>
      <c r="Q273" s="373"/>
      <c r="R273" s="373"/>
      <c r="S273" s="373"/>
      <c r="T273" s="373">
        <v>0</v>
      </c>
      <c r="U273" s="373"/>
      <c r="V273" s="373"/>
      <c r="W273" s="373"/>
      <c r="X273" s="373"/>
      <c r="Y273" s="373"/>
    </row>
    <row r="274" spans="1:25" ht="15.75" customHeight="1">
      <c r="A274" s="3" t="s">
        <v>177</v>
      </c>
      <c r="N274" s="373">
        <v>0</v>
      </c>
      <c r="O274" s="373"/>
      <c r="P274" s="373"/>
      <c r="Q274" s="373"/>
      <c r="R274" s="373"/>
      <c r="S274" s="373"/>
      <c r="T274" s="373">
        <v>0</v>
      </c>
      <c r="U274" s="373"/>
      <c r="V274" s="373"/>
      <c r="W274" s="373"/>
      <c r="X274" s="373"/>
      <c r="Y274" s="373"/>
    </row>
    <row r="275" spans="1:25" ht="15.75" customHeight="1">
      <c r="A275" s="3" t="s">
        <v>178</v>
      </c>
    </row>
    <row r="276" spans="1:25" ht="15" customHeight="1"/>
    <row r="277" spans="1:25" ht="15" customHeight="1">
      <c r="A277" s="4" t="s">
        <v>179</v>
      </c>
    </row>
    <row r="278" spans="1:25" ht="15" customHeight="1">
      <c r="S278" s="438" t="s">
        <v>6</v>
      </c>
      <c r="T278" s="438"/>
      <c r="U278" s="438"/>
      <c r="V278" s="438"/>
      <c r="W278" s="438"/>
      <c r="X278" s="438"/>
      <c r="Y278" s="438"/>
    </row>
    <row r="279" spans="1:25" ht="15" customHeight="1">
      <c r="A279" s="4" t="s">
        <v>180</v>
      </c>
      <c r="N279" s="382" t="s">
        <v>77</v>
      </c>
      <c r="O279" s="382"/>
      <c r="P279" s="382"/>
      <c r="Q279" s="382"/>
      <c r="R279" s="382"/>
      <c r="S279" s="382"/>
      <c r="T279" s="382" t="s">
        <v>78</v>
      </c>
      <c r="U279" s="382"/>
      <c r="V279" s="382"/>
      <c r="W279" s="382"/>
      <c r="X279" s="382"/>
      <c r="Y279" s="382"/>
    </row>
    <row r="280" spans="1:25" ht="15" customHeight="1">
      <c r="A280" s="3" t="s">
        <v>336</v>
      </c>
      <c r="N280" s="425"/>
      <c r="O280" s="371"/>
      <c r="P280" s="371"/>
      <c r="Q280" s="371"/>
      <c r="R280" s="371"/>
      <c r="S280" s="371"/>
      <c r="T280" s="425"/>
      <c r="U280" s="371"/>
      <c r="V280" s="371"/>
      <c r="W280" s="371"/>
      <c r="X280" s="371"/>
    </row>
    <row r="281" spans="1:25" ht="15.75" customHeight="1">
      <c r="A281" s="5" t="s">
        <v>181</v>
      </c>
      <c r="N281" s="373">
        <v>2458426010312</v>
      </c>
      <c r="O281" s="373"/>
      <c r="P281" s="373"/>
      <c r="Q281" s="373"/>
      <c r="R281" s="373"/>
      <c r="S281" s="373"/>
      <c r="T281" s="373">
        <v>2207187939490</v>
      </c>
      <c r="U281" s="373"/>
      <c r="V281" s="373"/>
      <c r="W281" s="373"/>
      <c r="X281" s="373"/>
      <c r="Y281" s="373"/>
    </row>
    <row r="282" spans="1:25" ht="15" customHeight="1">
      <c r="A282" s="5" t="s">
        <v>182</v>
      </c>
      <c r="N282" s="373">
        <v>0</v>
      </c>
      <c r="O282" s="373"/>
      <c r="P282" s="373"/>
      <c r="Q282" s="373"/>
      <c r="R282" s="373"/>
      <c r="S282" s="373"/>
      <c r="T282" s="373">
        <v>0</v>
      </c>
      <c r="U282" s="373"/>
      <c r="V282" s="373"/>
      <c r="W282" s="373"/>
      <c r="X282" s="373"/>
      <c r="Y282" s="373"/>
    </row>
    <row r="283" spans="1:25" ht="15" customHeight="1">
      <c r="A283" s="371" t="s">
        <v>8</v>
      </c>
      <c r="B283" s="371"/>
      <c r="C283" s="371"/>
      <c r="D283" s="371"/>
      <c r="E283" s="371"/>
      <c r="F283" s="371"/>
      <c r="G283" s="371"/>
      <c r="H283" s="371"/>
      <c r="I283" s="371"/>
      <c r="J283" s="371"/>
      <c r="K283" s="371"/>
      <c r="L283" s="371"/>
      <c r="M283" s="371"/>
      <c r="N283" s="372">
        <f>N282+N281</f>
        <v>2458426010312</v>
      </c>
      <c r="O283" s="372"/>
      <c r="P283" s="372"/>
      <c r="Q283" s="372"/>
      <c r="R283" s="372"/>
      <c r="S283" s="372"/>
      <c r="T283" s="372">
        <f>+T282+T281</f>
        <v>2207187939490</v>
      </c>
      <c r="U283" s="372"/>
      <c r="V283" s="372"/>
      <c r="W283" s="372"/>
      <c r="X283" s="372"/>
      <c r="Y283" s="44"/>
    </row>
    <row r="284" spans="1:25" ht="15" customHeight="1">
      <c r="A284" s="4" t="s">
        <v>184</v>
      </c>
      <c r="N284" s="400"/>
      <c r="O284" s="400"/>
      <c r="P284" s="400"/>
      <c r="Q284" s="400"/>
      <c r="R284" s="400"/>
      <c r="S284" s="400"/>
      <c r="T284" s="400"/>
      <c r="U284" s="400"/>
      <c r="V284" s="400"/>
      <c r="W284" s="400"/>
      <c r="X284" s="400"/>
      <c r="Y284" s="400"/>
    </row>
    <row r="285" spans="1:25" ht="15" customHeight="1">
      <c r="A285" s="7" t="s">
        <v>183</v>
      </c>
      <c r="N285" s="400"/>
      <c r="O285" s="400"/>
      <c r="P285" s="400"/>
      <c r="Q285" s="400"/>
      <c r="R285" s="400"/>
      <c r="S285" s="400"/>
      <c r="T285" s="400"/>
      <c r="U285" s="400"/>
      <c r="V285" s="400"/>
      <c r="W285" s="400"/>
      <c r="X285" s="400"/>
      <c r="Y285" s="400"/>
    </row>
    <row r="286" spans="1:25" ht="15" customHeight="1">
      <c r="A286" s="5" t="s">
        <v>185</v>
      </c>
      <c r="N286" s="373">
        <v>0</v>
      </c>
      <c r="O286" s="373"/>
      <c r="P286" s="373"/>
      <c r="Q286" s="373"/>
      <c r="R286" s="373"/>
      <c r="S286" s="373"/>
      <c r="T286" s="373">
        <v>0</v>
      </c>
      <c r="U286" s="373"/>
      <c r="V286" s="373"/>
      <c r="W286" s="373"/>
      <c r="X286" s="373"/>
      <c r="Y286" s="373"/>
    </row>
    <row r="287" spans="1:25" ht="15" customHeight="1">
      <c r="A287" s="5" t="s">
        <v>186</v>
      </c>
      <c r="N287" s="373">
        <v>0</v>
      </c>
      <c r="O287" s="373"/>
      <c r="P287" s="373"/>
      <c r="Q287" s="373"/>
      <c r="R287" s="373"/>
      <c r="S287" s="373"/>
      <c r="T287" s="373">
        <v>0</v>
      </c>
      <c r="U287" s="373"/>
      <c r="V287" s="373"/>
      <c r="W287" s="373"/>
      <c r="X287" s="373"/>
      <c r="Y287" s="373"/>
    </row>
    <row r="288" spans="1:25" ht="15" customHeight="1">
      <c r="A288" s="5" t="s">
        <v>187</v>
      </c>
      <c r="N288" s="373">
        <v>0</v>
      </c>
      <c r="O288" s="373"/>
      <c r="P288" s="373"/>
      <c r="Q288" s="373"/>
      <c r="R288" s="373"/>
      <c r="S288" s="373"/>
      <c r="T288" s="373">
        <v>0</v>
      </c>
      <c r="U288" s="373"/>
      <c r="V288" s="373"/>
      <c r="W288" s="373"/>
      <c r="X288" s="373"/>
      <c r="Y288" s="373"/>
    </row>
    <row r="289" spans="1:25" ht="15" customHeight="1"/>
    <row r="290" spans="1:25" ht="15" customHeight="1">
      <c r="A290" s="4" t="s">
        <v>188</v>
      </c>
      <c r="N290" s="382" t="s">
        <v>77</v>
      </c>
      <c r="O290" s="382"/>
      <c r="P290" s="382"/>
      <c r="Q290" s="382"/>
      <c r="R290" s="382"/>
      <c r="S290" s="382"/>
      <c r="T290" s="382" t="s">
        <v>78</v>
      </c>
      <c r="U290" s="382"/>
      <c r="V290" s="382"/>
      <c r="W290" s="382"/>
      <c r="X290" s="382"/>
      <c r="Y290" s="382"/>
    </row>
    <row r="291" spans="1:25" ht="15" customHeight="1">
      <c r="A291" s="395" t="s">
        <v>189</v>
      </c>
      <c r="B291" s="395"/>
      <c r="C291" s="395"/>
      <c r="D291" s="395"/>
      <c r="E291" s="395"/>
      <c r="F291" s="395"/>
      <c r="G291" s="395"/>
      <c r="H291" s="395"/>
      <c r="I291" s="395"/>
      <c r="J291" s="395"/>
      <c r="K291" s="395"/>
      <c r="L291" s="395"/>
      <c r="M291" s="395"/>
      <c r="N291" s="373"/>
      <c r="O291" s="373"/>
      <c r="P291" s="373"/>
      <c r="Q291" s="373"/>
      <c r="R291" s="373"/>
      <c r="S291" s="373"/>
      <c r="T291" s="373"/>
      <c r="U291" s="373"/>
      <c r="V291" s="373"/>
      <c r="W291" s="373"/>
      <c r="X291" s="373"/>
      <c r="Y291" s="373"/>
    </row>
    <row r="292" spans="1:25" ht="15" customHeight="1">
      <c r="A292" s="395" t="s">
        <v>190</v>
      </c>
      <c r="B292" s="395"/>
      <c r="C292" s="395"/>
      <c r="D292" s="395"/>
      <c r="E292" s="395"/>
      <c r="F292" s="395"/>
      <c r="G292" s="395"/>
      <c r="H292" s="395"/>
      <c r="I292" s="395"/>
      <c r="J292" s="395"/>
      <c r="K292" s="395"/>
      <c r="L292" s="395"/>
      <c r="M292" s="395"/>
      <c r="N292" s="373">
        <v>2324812594736</v>
      </c>
      <c r="O292" s="373"/>
      <c r="P292" s="373"/>
      <c r="Q292" s="373"/>
      <c r="R292" s="373"/>
      <c r="S292" s="373"/>
      <c r="T292" s="373">
        <v>2075274466783</v>
      </c>
      <c r="U292" s="373"/>
      <c r="V292" s="373"/>
      <c r="W292" s="373"/>
      <c r="X292" s="373"/>
      <c r="Y292" s="373"/>
    </row>
    <row r="293" spans="1:25" ht="15" customHeight="1">
      <c r="A293" s="395" t="s">
        <v>191</v>
      </c>
      <c r="B293" s="395"/>
      <c r="C293" s="395"/>
      <c r="D293" s="395"/>
      <c r="E293" s="395"/>
      <c r="F293" s="395"/>
      <c r="G293" s="395"/>
      <c r="H293" s="395"/>
      <c r="I293" s="395"/>
      <c r="J293" s="395"/>
      <c r="K293" s="395"/>
      <c r="L293" s="395"/>
      <c r="M293" s="395"/>
      <c r="N293" s="373">
        <v>0</v>
      </c>
      <c r="O293" s="373"/>
      <c r="P293" s="373"/>
      <c r="Q293" s="373"/>
      <c r="R293" s="373"/>
      <c r="S293" s="373"/>
      <c r="T293" s="373">
        <v>0</v>
      </c>
      <c r="U293" s="373"/>
      <c r="V293" s="373"/>
      <c r="W293" s="373"/>
      <c r="X293" s="373"/>
      <c r="Y293" s="373"/>
    </row>
    <row r="294" spans="1:25" ht="15" customHeight="1">
      <c r="A294" s="395" t="s">
        <v>192</v>
      </c>
      <c r="B294" s="395"/>
      <c r="C294" s="395"/>
      <c r="D294" s="395"/>
      <c r="E294" s="395"/>
      <c r="F294" s="395"/>
      <c r="G294" s="395"/>
      <c r="H294" s="395"/>
      <c r="I294" s="395"/>
      <c r="J294" s="395"/>
      <c r="K294" s="395"/>
      <c r="L294" s="395"/>
      <c r="M294" s="395"/>
      <c r="N294" s="373">
        <v>0</v>
      </c>
      <c r="O294" s="373"/>
      <c r="P294" s="373"/>
      <c r="Q294" s="373"/>
      <c r="R294" s="373"/>
      <c r="S294" s="373"/>
      <c r="T294" s="373">
        <v>0</v>
      </c>
      <c r="U294" s="373"/>
      <c r="V294" s="373"/>
      <c r="W294" s="373"/>
      <c r="X294" s="373"/>
      <c r="Y294" s="373"/>
    </row>
    <row r="295" spans="1:25" ht="15" customHeight="1">
      <c r="A295" s="395" t="s">
        <v>193</v>
      </c>
      <c r="B295" s="395"/>
      <c r="C295" s="395"/>
      <c r="D295" s="395"/>
      <c r="E295" s="395"/>
      <c r="F295" s="395"/>
      <c r="G295" s="395"/>
      <c r="H295" s="395"/>
      <c r="I295" s="395"/>
      <c r="J295" s="395"/>
      <c r="K295" s="395"/>
      <c r="L295" s="395"/>
      <c r="M295" s="395"/>
      <c r="N295" s="373">
        <v>0</v>
      </c>
      <c r="O295" s="373"/>
      <c r="P295" s="373"/>
      <c r="Q295" s="373"/>
      <c r="R295" s="373"/>
      <c r="S295" s="373"/>
      <c r="T295" s="373">
        <v>0</v>
      </c>
      <c r="U295" s="373"/>
      <c r="V295" s="373"/>
      <c r="W295" s="373"/>
      <c r="X295" s="373"/>
      <c r="Y295" s="373"/>
    </row>
    <row r="296" spans="1:25" ht="15" customHeight="1">
      <c r="A296" s="371" t="s">
        <v>8</v>
      </c>
      <c r="B296" s="371"/>
      <c r="C296" s="371"/>
      <c r="D296" s="371"/>
      <c r="E296" s="371"/>
      <c r="F296" s="371"/>
      <c r="G296" s="371"/>
      <c r="H296" s="371"/>
      <c r="I296" s="371"/>
      <c r="J296" s="371"/>
      <c r="K296" s="371"/>
      <c r="L296" s="371"/>
      <c r="M296" s="371"/>
      <c r="N296" s="372">
        <f>SUM(N291:S295)</f>
        <v>2324812594736</v>
      </c>
      <c r="O296" s="372"/>
      <c r="P296" s="372"/>
      <c r="Q296" s="372"/>
      <c r="R296" s="372"/>
      <c r="S296" s="372"/>
      <c r="T296" s="372">
        <f>SUM(T291:Y295)</f>
        <v>2075274466783</v>
      </c>
      <c r="U296" s="372"/>
      <c r="V296" s="372"/>
      <c r="W296" s="372"/>
      <c r="X296" s="372"/>
      <c r="Y296" s="372"/>
    </row>
    <row r="297" spans="1:25" ht="15" customHeight="1"/>
    <row r="298" spans="1:25" ht="15" customHeight="1">
      <c r="A298" s="4" t="s">
        <v>194</v>
      </c>
      <c r="N298" s="382" t="s">
        <v>77</v>
      </c>
      <c r="O298" s="382"/>
      <c r="P298" s="382"/>
      <c r="Q298" s="382"/>
      <c r="R298" s="382"/>
      <c r="S298" s="382"/>
      <c r="T298" s="382" t="s">
        <v>78</v>
      </c>
      <c r="U298" s="382"/>
      <c r="V298" s="382"/>
      <c r="W298" s="382"/>
      <c r="X298" s="382"/>
      <c r="Y298" s="382"/>
    </row>
    <row r="299" spans="1:25" ht="15" customHeight="1">
      <c r="A299" s="5" t="s">
        <v>195</v>
      </c>
      <c r="N299" s="373">
        <v>170510817</v>
      </c>
      <c r="O299" s="373"/>
      <c r="P299" s="373"/>
      <c r="Q299" s="373"/>
      <c r="R299" s="373"/>
      <c r="S299" s="373"/>
      <c r="T299" s="373">
        <v>111386637</v>
      </c>
      <c r="U299" s="373"/>
      <c r="V299" s="373"/>
      <c r="W299" s="373"/>
      <c r="X299" s="373"/>
      <c r="Y299" s="373"/>
    </row>
    <row r="300" spans="1:25" ht="15" customHeight="1">
      <c r="A300" s="5" t="s">
        <v>196</v>
      </c>
      <c r="N300" s="373">
        <v>0</v>
      </c>
      <c r="O300" s="373"/>
      <c r="P300" s="373"/>
      <c r="Q300" s="373"/>
      <c r="R300" s="373"/>
      <c r="S300" s="373"/>
      <c r="T300" s="373">
        <v>0</v>
      </c>
      <c r="U300" s="373"/>
      <c r="V300" s="373"/>
      <c r="W300" s="373"/>
      <c r="X300" s="373"/>
      <c r="Y300" s="373"/>
    </row>
    <row r="301" spans="1:25" ht="15" customHeight="1">
      <c r="A301" s="5" t="s">
        <v>197</v>
      </c>
      <c r="N301" s="373">
        <v>0</v>
      </c>
      <c r="O301" s="373"/>
      <c r="P301" s="373"/>
      <c r="Q301" s="373"/>
      <c r="R301" s="373"/>
      <c r="S301" s="373"/>
      <c r="T301" s="373">
        <v>0</v>
      </c>
      <c r="U301" s="373"/>
      <c r="V301" s="373"/>
      <c r="W301" s="373"/>
      <c r="X301" s="373"/>
      <c r="Y301" s="373"/>
    </row>
    <row r="302" spans="1:25" ht="15" customHeight="1">
      <c r="A302" s="5" t="s">
        <v>198</v>
      </c>
      <c r="N302" s="373">
        <v>0</v>
      </c>
      <c r="O302" s="373"/>
      <c r="P302" s="373"/>
      <c r="Q302" s="373"/>
      <c r="R302" s="373"/>
      <c r="S302" s="373"/>
      <c r="T302" s="373">
        <v>0</v>
      </c>
      <c r="U302" s="373"/>
      <c r="V302" s="373"/>
      <c r="W302" s="373"/>
      <c r="X302" s="373"/>
      <c r="Y302" s="373"/>
    </row>
    <row r="303" spans="1:25" ht="15" customHeight="1">
      <c r="A303" s="5" t="s">
        <v>199</v>
      </c>
      <c r="N303" s="373">
        <v>0</v>
      </c>
      <c r="O303" s="373"/>
      <c r="P303" s="373"/>
      <c r="Q303" s="373"/>
      <c r="R303" s="373"/>
      <c r="S303" s="373"/>
      <c r="T303" s="373">
        <v>0</v>
      </c>
      <c r="U303" s="373"/>
      <c r="V303" s="373"/>
      <c r="W303" s="373"/>
      <c r="X303" s="373"/>
      <c r="Y303" s="373"/>
    </row>
    <row r="304" spans="1:25" ht="15" customHeight="1">
      <c r="A304" s="5" t="s">
        <v>200</v>
      </c>
      <c r="N304" s="373">
        <f>18000000+20153611</f>
        <v>38153611</v>
      </c>
      <c r="O304" s="373"/>
      <c r="P304" s="373"/>
      <c r="Q304" s="373"/>
      <c r="R304" s="373"/>
      <c r="S304" s="373"/>
      <c r="T304" s="373">
        <v>44008565</v>
      </c>
      <c r="U304" s="373"/>
      <c r="V304" s="373"/>
      <c r="W304" s="373"/>
      <c r="X304" s="373"/>
      <c r="Y304" s="373"/>
    </row>
    <row r="305" spans="1:25" ht="15" customHeight="1">
      <c r="A305" s="371" t="s">
        <v>8</v>
      </c>
      <c r="B305" s="371"/>
      <c r="C305" s="371"/>
      <c r="D305" s="371"/>
      <c r="E305" s="371"/>
      <c r="F305" s="371"/>
      <c r="G305" s="371"/>
      <c r="H305" s="371"/>
      <c r="I305" s="371"/>
      <c r="J305" s="371"/>
      <c r="K305" s="371"/>
      <c r="L305" s="371"/>
      <c r="M305" s="371"/>
      <c r="N305" s="372">
        <f>+SUM(N299:S304)</f>
        <v>208664428</v>
      </c>
      <c r="O305" s="372"/>
      <c r="P305" s="372"/>
      <c r="Q305" s="372"/>
      <c r="R305" s="372"/>
      <c r="S305" s="372"/>
      <c r="T305" s="372">
        <f>+SUM(T299:Y304)</f>
        <v>155395202</v>
      </c>
      <c r="U305" s="372"/>
      <c r="V305" s="372"/>
      <c r="W305" s="372"/>
      <c r="X305" s="372"/>
      <c r="Y305" s="372"/>
    </row>
    <row r="306" spans="1:25" ht="15" customHeight="1"/>
    <row r="307" spans="1:25" ht="15" customHeight="1">
      <c r="A307" s="4" t="s">
        <v>201</v>
      </c>
      <c r="N307" s="382" t="s">
        <v>77</v>
      </c>
      <c r="O307" s="382"/>
      <c r="P307" s="382"/>
      <c r="Q307" s="382"/>
      <c r="R307" s="382"/>
      <c r="S307" s="382"/>
      <c r="T307" s="382" t="s">
        <v>78</v>
      </c>
      <c r="U307" s="382"/>
      <c r="V307" s="382"/>
      <c r="W307" s="382"/>
      <c r="X307" s="382"/>
      <c r="Y307" s="382"/>
    </row>
    <row r="308" spans="1:25" ht="15" customHeight="1">
      <c r="A308" s="3" t="s">
        <v>202</v>
      </c>
      <c r="N308" s="373">
        <v>16498558415</v>
      </c>
      <c r="O308" s="373"/>
      <c r="P308" s="373"/>
      <c r="Q308" s="373"/>
      <c r="R308" s="373"/>
      <c r="S308" s="373"/>
      <c r="T308" s="373">
        <v>22642958344</v>
      </c>
      <c r="U308" s="373"/>
      <c r="V308" s="373"/>
      <c r="W308" s="373"/>
      <c r="X308" s="373"/>
      <c r="Y308" s="373"/>
    </row>
    <row r="309" spans="1:25" ht="15" customHeight="1">
      <c r="A309" s="5" t="s">
        <v>203</v>
      </c>
      <c r="N309" s="373">
        <v>0</v>
      </c>
      <c r="O309" s="373"/>
      <c r="P309" s="373"/>
      <c r="Q309" s="373"/>
      <c r="R309" s="373"/>
      <c r="S309" s="373"/>
      <c r="T309" s="373">
        <v>0</v>
      </c>
      <c r="U309" s="373"/>
      <c r="V309" s="373"/>
      <c r="W309" s="373"/>
      <c r="X309" s="373"/>
      <c r="Y309" s="373"/>
    </row>
    <row r="310" spans="1:25" ht="15" customHeight="1">
      <c r="A310" s="5" t="s">
        <v>204</v>
      </c>
      <c r="N310" s="373">
        <v>0</v>
      </c>
      <c r="O310" s="373"/>
      <c r="P310" s="373"/>
      <c r="Q310" s="373"/>
      <c r="R310" s="373"/>
      <c r="S310" s="373"/>
      <c r="T310" s="373">
        <v>0</v>
      </c>
      <c r="U310" s="373"/>
      <c r="V310" s="373"/>
      <c r="W310" s="373"/>
      <c r="X310" s="373"/>
      <c r="Y310" s="373"/>
    </row>
    <row r="311" spans="1:25" ht="15" customHeight="1">
      <c r="A311" s="5" t="s">
        <v>205</v>
      </c>
      <c r="N311" s="373">
        <v>0</v>
      </c>
      <c r="O311" s="373"/>
      <c r="P311" s="373"/>
      <c r="Q311" s="373"/>
      <c r="R311" s="373"/>
      <c r="S311" s="373"/>
      <c r="T311" s="373">
        <v>0</v>
      </c>
      <c r="U311" s="373"/>
      <c r="V311" s="373"/>
      <c r="W311" s="373"/>
      <c r="X311" s="373"/>
      <c r="Y311" s="373"/>
    </row>
    <row r="312" spans="1:25" ht="15" customHeight="1">
      <c r="A312" s="5" t="s">
        <v>206</v>
      </c>
      <c r="N312" s="373">
        <v>0</v>
      </c>
      <c r="O312" s="373"/>
      <c r="P312" s="373"/>
      <c r="Q312" s="373"/>
      <c r="R312" s="373"/>
      <c r="S312" s="373"/>
      <c r="T312" s="373">
        <v>0</v>
      </c>
      <c r="U312" s="373"/>
      <c r="V312" s="373"/>
      <c r="W312" s="373"/>
      <c r="X312" s="373"/>
      <c r="Y312" s="373"/>
    </row>
    <row r="313" spans="1:25" ht="15" customHeight="1">
      <c r="A313" s="5" t="s">
        <v>207</v>
      </c>
      <c r="N313" s="373">
        <v>0</v>
      </c>
      <c r="O313" s="373"/>
      <c r="P313" s="373"/>
      <c r="Q313" s="373"/>
      <c r="R313" s="373"/>
      <c r="S313" s="373"/>
      <c r="T313" s="373">
        <v>0</v>
      </c>
      <c r="U313" s="373"/>
      <c r="V313" s="373"/>
      <c r="W313" s="373"/>
      <c r="X313" s="373"/>
      <c r="Y313" s="373"/>
    </row>
    <row r="314" spans="1:25" ht="15" customHeight="1">
      <c r="A314" s="371" t="s">
        <v>8</v>
      </c>
      <c r="B314" s="371"/>
      <c r="C314" s="371"/>
      <c r="D314" s="371"/>
      <c r="E314" s="371"/>
      <c r="F314" s="371"/>
      <c r="G314" s="371"/>
      <c r="H314" s="371"/>
      <c r="I314" s="371"/>
      <c r="J314" s="371"/>
      <c r="K314" s="371"/>
      <c r="L314" s="371"/>
      <c r="M314" s="371"/>
      <c r="N314" s="372">
        <f>SUM(N308:S313)</f>
        <v>16498558415</v>
      </c>
      <c r="O314" s="372"/>
      <c r="P314" s="372"/>
      <c r="Q314" s="372"/>
      <c r="R314" s="372"/>
      <c r="S314" s="372"/>
      <c r="T314" s="372">
        <f>SUM(T308:Y313)</f>
        <v>22642958344</v>
      </c>
      <c r="U314" s="372"/>
      <c r="V314" s="372"/>
      <c r="W314" s="372"/>
      <c r="X314" s="372"/>
      <c r="Y314" s="372"/>
    </row>
    <row r="315" spans="1:25" ht="12" customHeight="1"/>
    <row r="316" spans="1:25" ht="15" customHeight="1">
      <c r="A316" s="4" t="s">
        <v>208</v>
      </c>
      <c r="N316" s="382" t="s">
        <v>77</v>
      </c>
      <c r="O316" s="382"/>
      <c r="P316" s="382"/>
      <c r="Q316" s="382"/>
      <c r="R316" s="382"/>
      <c r="S316" s="382"/>
      <c r="T316" s="382" t="s">
        <v>78</v>
      </c>
      <c r="U316" s="382"/>
      <c r="V316" s="382"/>
      <c r="W316" s="382"/>
      <c r="X316" s="382"/>
      <c r="Y316" s="382"/>
    </row>
    <row r="317" spans="1:25" ht="15" customHeight="1">
      <c r="A317" s="5" t="s">
        <v>209</v>
      </c>
      <c r="N317" s="373">
        <v>1579637709</v>
      </c>
      <c r="O317" s="373"/>
      <c r="P317" s="373"/>
      <c r="Q317" s="373"/>
      <c r="R317" s="373"/>
      <c r="S317" s="373"/>
      <c r="T317" s="373">
        <v>2545302640</v>
      </c>
      <c r="U317" s="373"/>
      <c r="V317" s="373"/>
      <c r="W317" s="373"/>
      <c r="X317" s="373"/>
      <c r="Y317" s="373"/>
    </row>
    <row r="318" spans="1:25" ht="15" customHeight="1">
      <c r="A318" s="5" t="s">
        <v>210</v>
      </c>
      <c r="N318" s="373">
        <v>0</v>
      </c>
      <c r="O318" s="373"/>
      <c r="P318" s="373"/>
      <c r="Q318" s="373"/>
      <c r="R318" s="373"/>
      <c r="S318" s="373"/>
      <c r="T318" s="373">
        <v>0</v>
      </c>
      <c r="U318" s="373"/>
      <c r="V318" s="373"/>
      <c r="W318" s="373"/>
      <c r="X318" s="373"/>
      <c r="Y318" s="373"/>
    </row>
    <row r="319" spans="1:25" ht="15" customHeight="1">
      <c r="A319" s="5" t="s">
        <v>211</v>
      </c>
      <c r="N319" s="373">
        <v>0</v>
      </c>
      <c r="O319" s="373"/>
      <c r="P319" s="373"/>
      <c r="Q319" s="373"/>
      <c r="R319" s="373"/>
      <c r="S319" s="373"/>
      <c r="T319" s="373">
        <v>0</v>
      </c>
      <c r="U319" s="373"/>
      <c r="V319" s="373"/>
      <c r="W319" s="373"/>
      <c r="X319" s="373"/>
      <c r="Y319" s="373"/>
    </row>
    <row r="320" spans="1:25" ht="15" customHeight="1">
      <c r="A320" s="5" t="s">
        <v>212</v>
      </c>
      <c r="N320" s="373">
        <v>0</v>
      </c>
      <c r="O320" s="373"/>
      <c r="P320" s="373"/>
      <c r="Q320" s="373"/>
      <c r="R320" s="373"/>
      <c r="S320" s="373"/>
      <c r="T320" s="373">
        <v>0</v>
      </c>
      <c r="U320" s="373"/>
      <c r="V320" s="373"/>
      <c r="W320" s="373"/>
      <c r="X320" s="373"/>
      <c r="Y320" s="373"/>
    </row>
    <row r="321" spans="1:28" ht="15" customHeight="1">
      <c r="A321" s="5" t="s">
        <v>213</v>
      </c>
      <c r="N321" s="373">
        <f>8885154868-1579637709</f>
        <v>7305517159</v>
      </c>
      <c r="O321" s="373"/>
      <c r="P321" s="373"/>
      <c r="Q321" s="373"/>
      <c r="R321" s="373"/>
      <c r="S321" s="373"/>
      <c r="T321" s="373">
        <v>12097705031</v>
      </c>
      <c r="U321" s="373"/>
      <c r="V321" s="373"/>
      <c r="W321" s="373"/>
      <c r="X321" s="373"/>
      <c r="Y321" s="373"/>
    </row>
    <row r="322" spans="1:28" ht="15" customHeight="1">
      <c r="A322" s="371" t="s">
        <v>8</v>
      </c>
      <c r="B322" s="371"/>
      <c r="C322" s="371"/>
      <c r="D322" s="371"/>
      <c r="E322" s="371"/>
      <c r="F322" s="371"/>
      <c r="G322" s="371"/>
      <c r="H322" s="371"/>
      <c r="I322" s="371"/>
      <c r="J322" s="371"/>
      <c r="K322" s="371"/>
      <c r="L322" s="371"/>
      <c r="M322" s="371"/>
      <c r="N322" s="372">
        <f>N317+N321</f>
        <v>8885154868</v>
      </c>
      <c r="O322" s="372"/>
      <c r="P322" s="372"/>
      <c r="Q322" s="372"/>
      <c r="R322" s="372"/>
      <c r="S322" s="372"/>
      <c r="T322" s="372">
        <f>T317+T321</f>
        <v>14643007671</v>
      </c>
      <c r="U322" s="372"/>
      <c r="V322" s="372"/>
      <c r="W322" s="372"/>
      <c r="X322" s="372"/>
      <c r="Y322" s="372"/>
    </row>
    <row r="323" spans="1:28" ht="10.5" customHeight="1"/>
    <row r="324" spans="1:28" ht="15" customHeight="1">
      <c r="A324" s="4" t="s">
        <v>214</v>
      </c>
      <c r="N324" s="382" t="s">
        <v>77</v>
      </c>
      <c r="O324" s="382"/>
      <c r="P324" s="382"/>
      <c r="Q324" s="382"/>
      <c r="R324" s="382"/>
      <c r="S324" s="382"/>
      <c r="T324" s="382" t="s">
        <v>78</v>
      </c>
      <c r="U324" s="382"/>
      <c r="V324" s="382"/>
      <c r="W324" s="382"/>
      <c r="X324" s="382"/>
      <c r="Y324" s="382"/>
    </row>
    <row r="325" spans="1:28" ht="30" customHeight="1">
      <c r="A325" s="395" t="s">
        <v>215</v>
      </c>
      <c r="B325" s="395"/>
      <c r="C325" s="395"/>
      <c r="D325" s="395"/>
      <c r="E325" s="395"/>
      <c r="F325" s="395"/>
      <c r="G325" s="395"/>
      <c r="H325" s="395"/>
      <c r="I325" s="395"/>
      <c r="J325" s="395"/>
      <c r="K325" s="395"/>
      <c r="L325" s="395"/>
      <c r="M325" s="395"/>
      <c r="N325" s="373">
        <v>0</v>
      </c>
      <c r="O325" s="373"/>
      <c r="P325" s="373"/>
      <c r="Q325" s="373"/>
      <c r="R325" s="373"/>
      <c r="S325" s="373"/>
      <c r="T325" s="373">
        <v>345348481</v>
      </c>
      <c r="U325" s="373"/>
      <c r="V325" s="373"/>
      <c r="W325" s="373"/>
      <c r="X325" s="373"/>
      <c r="Y325" s="373"/>
    </row>
    <row r="326" spans="1:28" ht="18" customHeight="1">
      <c r="A326" s="395" t="s">
        <v>335</v>
      </c>
      <c r="B326" s="395"/>
      <c r="C326" s="395"/>
      <c r="D326" s="395"/>
      <c r="E326" s="395"/>
      <c r="F326" s="395"/>
      <c r="G326" s="395"/>
      <c r="H326" s="395"/>
      <c r="I326" s="395"/>
      <c r="J326" s="395"/>
      <c r="K326" s="395"/>
      <c r="L326" s="395"/>
      <c r="M326" s="395"/>
      <c r="N326" s="373"/>
      <c r="O326" s="373"/>
      <c r="P326" s="373"/>
      <c r="Q326" s="373"/>
      <c r="R326" s="373"/>
      <c r="S326" s="373"/>
      <c r="T326" s="373"/>
      <c r="U326" s="373"/>
      <c r="V326" s="373"/>
      <c r="W326" s="373"/>
      <c r="X326" s="373"/>
      <c r="Y326" s="44"/>
    </row>
    <row r="327" spans="1:28" ht="18" customHeight="1">
      <c r="A327" s="395" t="s">
        <v>67</v>
      </c>
      <c r="B327" s="395"/>
      <c r="C327" s="395"/>
      <c r="D327" s="395"/>
      <c r="E327" s="395"/>
      <c r="F327" s="395"/>
      <c r="G327" s="395"/>
      <c r="H327" s="395"/>
      <c r="I327" s="395"/>
      <c r="J327" s="395"/>
      <c r="K327" s="395"/>
      <c r="L327" s="395"/>
      <c r="M327" s="395"/>
      <c r="N327" s="373">
        <v>3712023074</v>
      </c>
      <c r="O327" s="373"/>
      <c r="P327" s="373"/>
      <c r="Q327" s="373"/>
      <c r="R327" s="373"/>
      <c r="S327" s="373"/>
      <c r="T327" s="373">
        <v>6026321343</v>
      </c>
      <c r="U327" s="373"/>
      <c r="V327" s="373"/>
      <c r="W327" s="373"/>
      <c r="X327" s="373"/>
      <c r="Y327" s="373"/>
    </row>
    <row r="328" spans="1:28" ht="15" customHeight="1">
      <c r="A328" s="371" t="s">
        <v>8</v>
      </c>
      <c r="B328" s="371"/>
      <c r="C328" s="371"/>
      <c r="D328" s="371"/>
      <c r="E328" s="371"/>
      <c r="F328" s="371"/>
      <c r="G328" s="371"/>
      <c r="H328" s="371"/>
      <c r="I328" s="371"/>
      <c r="J328" s="371"/>
      <c r="K328" s="371"/>
      <c r="L328" s="371"/>
      <c r="M328" s="371"/>
      <c r="N328" s="372">
        <f>+N327+N325+N326</f>
        <v>3712023074</v>
      </c>
      <c r="O328" s="372"/>
      <c r="P328" s="372"/>
      <c r="Q328" s="372"/>
      <c r="R328" s="372"/>
      <c r="S328" s="372"/>
      <c r="T328" s="372">
        <f>+T327+T325+T326</f>
        <v>6371669824</v>
      </c>
      <c r="U328" s="372"/>
      <c r="V328" s="372"/>
      <c r="W328" s="372"/>
      <c r="X328" s="372"/>
      <c r="Y328" s="372"/>
    </row>
    <row r="329" spans="1:28" ht="15" customHeight="1"/>
    <row r="330" spans="1:28" ht="15" customHeight="1">
      <c r="A330" s="4" t="s">
        <v>216</v>
      </c>
      <c r="N330" s="403" t="s">
        <v>77</v>
      </c>
      <c r="O330" s="403"/>
      <c r="P330" s="403"/>
      <c r="Q330" s="403"/>
      <c r="R330" s="403"/>
      <c r="S330" s="403"/>
      <c r="T330" s="382" t="s">
        <v>78</v>
      </c>
      <c r="U330" s="382"/>
      <c r="V330" s="382"/>
      <c r="W330" s="382"/>
      <c r="X330" s="382"/>
      <c r="Y330" s="382"/>
    </row>
    <row r="331" spans="1:28" ht="30" customHeight="1">
      <c r="A331" s="384" t="s">
        <v>217</v>
      </c>
      <c r="B331" s="384"/>
      <c r="C331" s="384"/>
      <c r="D331" s="384"/>
      <c r="E331" s="384"/>
      <c r="F331" s="384"/>
      <c r="G331" s="384"/>
      <c r="H331" s="384"/>
      <c r="I331" s="384"/>
      <c r="J331" s="384"/>
      <c r="K331" s="384"/>
      <c r="L331" s="384"/>
      <c r="M331" s="384"/>
      <c r="N331" s="398">
        <f>N332+N333+N334+N335+N336+N337</f>
        <v>111402653362</v>
      </c>
      <c r="O331" s="398"/>
      <c r="P331" s="398"/>
      <c r="Q331" s="398"/>
      <c r="R331" s="398"/>
      <c r="S331" s="398"/>
      <c r="T331" s="372">
        <f>T332+T333+T334+T335+T336+T337</f>
        <v>106901301608</v>
      </c>
      <c r="U331" s="372"/>
      <c r="V331" s="372"/>
      <c r="W331" s="372"/>
      <c r="X331" s="372"/>
      <c r="Y331" s="372"/>
      <c r="AB331" s="66"/>
    </row>
    <row r="332" spans="1:28" ht="15" customHeight="1">
      <c r="A332" s="384" t="s">
        <v>222</v>
      </c>
      <c r="B332" s="384"/>
      <c r="C332" s="384"/>
      <c r="D332" s="384"/>
      <c r="E332" s="384"/>
      <c r="F332" s="384"/>
      <c r="G332" s="384"/>
      <c r="H332" s="384"/>
      <c r="I332" s="384"/>
      <c r="J332" s="384"/>
      <c r="K332" s="384"/>
      <c r="L332" s="384"/>
      <c r="M332" s="384"/>
      <c r="N332" s="399">
        <v>599650720</v>
      </c>
      <c r="O332" s="399"/>
      <c r="P332" s="399"/>
      <c r="Q332" s="399"/>
      <c r="R332" s="399"/>
      <c r="S332" s="399"/>
      <c r="T332" s="373">
        <f>477057413</f>
        <v>477057413</v>
      </c>
      <c r="U332" s="373"/>
      <c r="V332" s="373"/>
      <c r="W332" s="373"/>
      <c r="X332" s="373"/>
      <c r="Y332" s="373"/>
      <c r="AB332" s="39"/>
    </row>
    <row r="333" spans="1:28" ht="15" customHeight="1">
      <c r="A333" s="384" t="s">
        <v>218</v>
      </c>
      <c r="B333" s="384"/>
      <c r="C333" s="384"/>
      <c r="D333" s="384"/>
      <c r="E333" s="384"/>
      <c r="F333" s="384"/>
      <c r="G333" s="384"/>
      <c r="H333" s="384"/>
      <c r="I333" s="384"/>
      <c r="J333" s="384"/>
      <c r="K333" s="384"/>
      <c r="L333" s="384"/>
      <c r="M333" s="384"/>
      <c r="N333" s="399">
        <v>16316478262</v>
      </c>
      <c r="O333" s="399"/>
      <c r="P333" s="399"/>
      <c r="Q333" s="399"/>
      <c r="R333" s="399"/>
      <c r="S333" s="399"/>
      <c r="T333" s="373">
        <v>16802731374</v>
      </c>
      <c r="U333" s="373"/>
      <c r="V333" s="373"/>
      <c r="W333" s="373"/>
      <c r="X333" s="373"/>
      <c r="Y333" s="373"/>
    </row>
    <row r="334" spans="1:28" ht="15" customHeight="1">
      <c r="A334" s="384" t="s">
        <v>219</v>
      </c>
      <c r="B334" s="384"/>
      <c r="C334" s="384"/>
      <c r="D334" s="384"/>
      <c r="E334" s="384"/>
      <c r="F334" s="384"/>
      <c r="G334" s="384"/>
      <c r="H334" s="384"/>
      <c r="I334" s="384"/>
      <c r="J334" s="384"/>
      <c r="K334" s="384"/>
      <c r="L334" s="384"/>
      <c r="M334" s="384"/>
      <c r="N334" s="399">
        <v>1521842862</v>
      </c>
      <c r="O334" s="399"/>
      <c r="P334" s="399"/>
      <c r="Q334" s="399"/>
      <c r="R334" s="399"/>
      <c r="S334" s="399"/>
      <c r="T334" s="373">
        <v>2681875755</v>
      </c>
      <c r="U334" s="373"/>
      <c r="V334" s="373"/>
      <c r="W334" s="373"/>
      <c r="X334" s="373"/>
      <c r="Y334" s="373"/>
    </row>
    <row r="335" spans="1:28" ht="15" customHeight="1">
      <c r="A335" s="384" t="s">
        <v>220</v>
      </c>
      <c r="B335" s="384"/>
      <c r="C335" s="384"/>
      <c r="D335" s="384"/>
      <c r="E335" s="384"/>
      <c r="F335" s="384"/>
      <c r="G335" s="384"/>
      <c r="H335" s="384"/>
      <c r="I335" s="384"/>
      <c r="J335" s="384"/>
      <c r="K335" s="384"/>
      <c r="L335" s="384"/>
      <c r="M335" s="384"/>
      <c r="N335" s="399">
        <v>7812905370</v>
      </c>
      <c r="O335" s="399"/>
      <c r="P335" s="399"/>
      <c r="Q335" s="399"/>
      <c r="R335" s="399"/>
      <c r="S335" s="399"/>
      <c r="T335" s="373">
        <v>8215633932</v>
      </c>
      <c r="U335" s="373"/>
      <c r="V335" s="373"/>
      <c r="W335" s="373"/>
      <c r="X335" s="373"/>
      <c r="Y335" s="373"/>
    </row>
    <row r="336" spans="1:28" ht="15" customHeight="1">
      <c r="A336" s="384" t="s">
        <v>221</v>
      </c>
      <c r="B336" s="384"/>
      <c r="C336" s="384"/>
      <c r="D336" s="384"/>
      <c r="E336" s="384"/>
      <c r="F336" s="384"/>
      <c r="G336" s="384"/>
      <c r="H336" s="384"/>
      <c r="I336" s="384"/>
      <c r="J336" s="384"/>
      <c r="K336" s="384"/>
      <c r="L336" s="384"/>
      <c r="M336" s="384"/>
      <c r="N336" s="399">
        <f>14497178824+556886380+84345683783</f>
        <v>99399748987</v>
      </c>
      <c r="O336" s="399"/>
      <c r="P336" s="399"/>
      <c r="Q336" s="399"/>
      <c r="R336" s="399"/>
      <c r="S336" s="399"/>
      <c r="T336" s="373">
        <f>66873861057+11287156296+562985781</f>
        <v>78724003134</v>
      </c>
      <c r="U336" s="373"/>
      <c r="V336" s="373"/>
      <c r="W336" s="373"/>
      <c r="X336" s="373"/>
      <c r="Y336" s="373"/>
    </row>
    <row r="337" spans="1:25" ht="15" customHeight="1">
      <c r="A337" s="401" t="s">
        <v>226</v>
      </c>
      <c r="B337" s="401"/>
      <c r="C337" s="401"/>
      <c r="D337" s="401"/>
      <c r="E337" s="401"/>
      <c r="F337" s="401"/>
      <c r="G337" s="401"/>
      <c r="H337" s="401"/>
      <c r="I337" s="401"/>
      <c r="J337" s="401"/>
      <c r="K337" s="401"/>
      <c r="L337" s="401"/>
      <c r="M337" s="401"/>
      <c r="N337" s="399">
        <v>-14247972839</v>
      </c>
      <c r="O337" s="399"/>
      <c r="P337" s="399"/>
      <c r="Q337" s="399"/>
      <c r="R337" s="399"/>
      <c r="S337" s="399"/>
      <c r="T337" s="373">
        <v>0</v>
      </c>
      <c r="U337" s="373"/>
      <c r="V337" s="373"/>
      <c r="W337" s="373"/>
      <c r="X337" s="373"/>
      <c r="Y337" s="373"/>
    </row>
    <row r="338" spans="1:25" ht="15" customHeight="1">
      <c r="A338" s="401" t="s">
        <v>223</v>
      </c>
      <c r="B338" s="401"/>
      <c r="C338" s="401"/>
      <c r="D338" s="401"/>
      <c r="E338" s="401"/>
      <c r="F338" s="401"/>
      <c r="G338" s="401"/>
      <c r="H338" s="401"/>
      <c r="I338" s="401"/>
      <c r="J338" s="401"/>
      <c r="K338" s="401"/>
      <c r="L338" s="401"/>
      <c r="M338" s="401"/>
      <c r="N338" s="398">
        <f>N340+N341+N342+N343+N339</f>
        <v>1952168583</v>
      </c>
      <c r="O338" s="398"/>
      <c r="P338" s="398"/>
      <c r="Q338" s="398"/>
      <c r="R338" s="398"/>
      <c r="S338" s="398"/>
      <c r="T338" s="372">
        <f>T340+T341+T342+T343+T339</f>
        <v>1691748579</v>
      </c>
      <c r="U338" s="372"/>
      <c r="V338" s="372"/>
      <c r="W338" s="372"/>
      <c r="X338" s="372"/>
      <c r="Y338" s="372"/>
    </row>
    <row r="339" spans="1:25" ht="15" customHeight="1">
      <c r="A339" s="401" t="s">
        <v>222</v>
      </c>
      <c r="B339" s="401"/>
      <c r="C339" s="401"/>
      <c r="D339" s="401"/>
      <c r="E339" s="401"/>
      <c r="F339" s="401"/>
      <c r="G339" s="401"/>
      <c r="H339" s="401"/>
      <c r="I339" s="401"/>
      <c r="J339" s="401"/>
      <c r="K339" s="401"/>
      <c r="L339" s="401"/>
      <c r="M339" s="401"/>
      <c r="N339" s="399">
        <v>366955680</v>
      </c>
      <c r="O339" s="399"/>
      <c r="P339" s="399"/>
      <c r="Q339" s="399"/>
      <c r="R339" s="399"/>
      <c r="S339" s="399"/>
      <c r="T339" s="373">
        <v>205355513</v>
      </c>
      <c r="U339" s="373"/>
      <c r="V339" s="373"/>
      <c r="W339" s="373"/>
      <c r="X339" s="373"/>
      <c r="Y339" s="373"/>
    </row>
    <row r="340" spans="1:25" ht="15" customHeight="1">
      <c r="A340" s="401" t="s">
        <v>218</v>
      </c>
      <c r="B340" s="401"/>
      <c r="C340" s="401"/>
      <c r="D340" s="401"/>
      <c r="E340" s="401"/>
      <c r="F340" s="401"/>
      <c r="G340" s="401"/>
      <c r="H340" s="401"/>
      <c r="I340" s="401"/>
      <c r="J340" s="401"/>
      <c r="K340" s="401"/>
      <c r="L340" s="401"/>
      <c r="M340" s="401"/>
      <c r="N340" s="399">
        <v>54371850</v>
      </c>
      <c r="O340" s="399"/>
      <c r="P340" s="399"/>
      <c r="Q340" s="399"/>
      <c r="R340" s="399"/>
      <c r="S340" s="399"/>
      <c r="T340" s="373">
        <v>20466038</v>
      </c>
      <c r="U340" s="373"/>
      <c r="V340" s="373"/>
      <c r="W340" s="373"/>
      <c r="X340" s="373"/>
      <c r="Y340" s="373"/>
    </row>
    <row r="341" spans="1:25" ht="15" customHeight="1">
      <c r="A341" s="401" t="s">
        <v>219</v>
      </c>
      <c r="B341" s="401"/>
      <c r="C341" s="401"/>
      <c r="D341" s="401"/>
      <c r="E341" s="401"/>
      <c r="F341" s="401"/>
      <c r="G341" s="401"/>
      <c r="H341" s="401"/>
      <c r="I341" s="401"/>
      <c r="J341" s="401"/>
      <c r="K341" s="401"/>
      <c r="L341" s="401"/>
      <c r="M341" s="401"/>
      <c r="N341" s="399">
        <v>45580191</v>
      </c>
      <c r="O341" s="399"/>
      <c r="P341" s="399"/>
      <c r="Q341" s="399"/>
      <c r="R341" s="399"/>
      <c r="S341" s="399"/>
      <c r="T341" s="373">
        <v>19783880</v>
      </c>
      <c r="U341" s="373"/>
      <c r="V341" s="373"/>
      <c r="W341" s="373"/>
      <c r="X341" s="373"/>
      <c r="Y341" s="373"/>
    </row>
    <row r="342" spans="1:25" ht="15" customHeight="1">
      <c r="A342" s="401" t="s">
        <v>220</v>
      </c>
      <c r="B342" s="401"/>
      <c r="C342" s="401"/>
      <c r="D342" s="401"/>
      <c r="E342" s="401"/>
      <c r="F342" s="401"/>
      <c r="G342" s="401"/>
      <c r="H342" s="401"/>
      <c r="I342" s="401"/>
      <c r="J342" s="401"/>
      <c r="K342" s="401"/>
      <c r="L342" s="401"/>
      <c r="M342" s="401"/>
      <c r="N342" s="399">
        <v>1483750085</v>
      </c>
      <c r="O342" s="399"/>
      <c r="P342" s="399"/>
      <c r="Q342" s="399"/>
      <c r="R342" s="399"/>
      <c r="S342" s="399"/>
      <c r="T342" s="373">
        <v>1444961570</v>
      </c>
      <c r="U342" s="373"/>
      <c r="V342" s="373"/>
      <c r="W342" s="373"/>
      <c r="X342" s="373"/>
      <c r="Y342" s="373"/>
    </row>
    <row r="343" spans="1:25" ht="15" customHeight="1">
      <c r="A343" s="401" t="s">
        <v>221</v>
      </c>
      <c r="B343" s="401"/>
      <c r="C343" s="401"/>
      <c r="D343" s="401"/>
      <c r="E343" s="401"/>
      <c r="F343" s="401"/>
      <c r="G343" s="401"/>
      <c r="H343" s="401"/>
      <c r="I343" s="401"/>
      <c r="J343" s="401"/>
      <c r="K343" s="401"/>
      <c r="L343" s="401"/>
      <c r="M343" s="401"/>
      <c r="N343" s="399">
        <v>1510777</v>
      </c>
      <c r="O343" s="399"/>
      <c r="P343" s="399"/>
      <c r="Q343" s="399"/>
      <c r="R343" s="399"/>
      <c r="S343" s="399"/>
      <c r="T343" s="373">
        <v>1181578</v>
      </c>
      <c r="U343" s="373"/>
      <c r="V343" s="373"/>
      <c r="W343" s="373"/>
      <c r="X343" s="373"/>
      <c r="Y343" s="373"/>
    </row>
    <row r="344" spans="1:25" ht="30" customHeight="1">
      <c r="A344" s="401" t="s">
        <v>224</v>
      </c>
      <c r="B344" s="401"/>
      <c r="C344" s="401"/>
      <c r="D344" s="401"/>
      <c r="E344" s="401"/>
      <c r="F344" s="401"/>
      <c r="G344" s="401"/>
      <c r="H344" s="401"/>
      <c r="I344" s="401"/>
      <c r="J344" s="401"/>
      <c r="K344" s="401"/>
      <c r="L344" s="401"/>
      <c r="M344" s="401"/>
      <c r="N344" s="399"/>
      <c r="O344" s="399"/>
      <c r="P344" s="399"/>
      <c r="Q344" s="399"/>
      <c r="R344" s="399"/>
      <c r="S344" s="399"/>
      <c r="T344" s="373"/>
      <c r="U344" s="373"/>
      <c r="V344" s="373"/>
      <c r="W344" s="373"/>
      <c r="X344" s="373"/>
      <c r="Y344" s="373"/>
    </row>
    <row r="345" spans="1:25" ht="15" customHeight="1">
      <c r="A345" s="384" t="s">
        <v>225</v>
      </c>
      <c r="B345" s="384"/>
      <c r="C345" s="384"/>
      <c r="D345" s="384"/>
      <c r="E345" s="384"/>
      <c r="F345" s="384"/>
      <c r="G345" s="384"/>
      <c r="H345" s="384"/>
      <c r="I345" s="384"/>
      <c r="J345" s="384"/>
      <c r="K345" s="384"/>
      <c r="L345" s="384"/>
      <c r="M345" s="384"/>
      <c r="N345" s="399"/>
      <c r="O345" s="399"/>
      <c r="P345" s="399"/>
      <c r="Q345" s="399"/>
      <c r="R345" s="399"/>
      <c r="S345" s="399"/>
      <c r="T345" s="373"/>
      <c r="U345" s="373"/>
      <c r="V345" s="373"/>
      <c r="W345" s="373"/>
      <c r="X345" s="373"/>
      <c r="Y345" s="373"/>
    </row>
    <row r="346" spans="1:25" ht="15" customHeight="1">
      <c r="A346" s="395" t="s">
        <v>338</v>
      </c>
      <c r="B346" s="384"/>
      <c r="C346" s="384"/>
      <c r="D346" s="384"/>
      <c r="E346" s="384"/>
      <c r="F346" s="384"/>
      <c r="G346" s="384"/>
      <c r="H346" s="384"/>
      <c r="I346" s="384"/>
      <c r="J346" s="384"/>
      <c r="K346" s="384"/>
      <c r="L346" s="384"/>
      <c r="M346" s="384"/>
      <c r="N346" s="399"/>
      <c r="O346" s="399"/>
      <c r="P346" s="399"/>
      <c r="Q346" s="399"/>
      <c r="R346" s="399"/>
      <c r="S346" s="399"/>
      <c r="T346" s="373"/>
      <c r="U346" s="373"/>
      <c r="V346" s="373"/>
      <c r="W346" s="373"/>
      <c r="X346" s="373"/>
      <c r="Y346" s="373"/>
    </row>
    <row r="347" spans="1:25" ht="15" customHeight="1">
      <c r="A347" s="384" t="s">
        <v>226</v>
      </c>
      <c r="B347" s="384"/>
      <c r="C347" s="384"/>
      <c r="D347" s="384"/>
      <c r="E347" s="384"/>
      <c r="F347" s="384"/>
      <c r="G347" s="384"/>
      <c r="H347" s="384"/>
      <c r="I347" s="384"/>
      <c r="J347" s="384"/>
      <c r="K347" s="384"/>
      <c r="L347" s="384"/>
      <c r="M347" s="384"/>
      <c r="N347" s="399"/>
      <c r="O347" s="399"/>
      <c r="P347" s="399"/>
      <c r="Q347" s="399"/>
      <c r="R347" s="399"/>
      <c r="S347" s="399"/>
      <c r="T347" s="373"/>
      <c r="U347" s="373"/>
      <c r="V347" s="373"/>
      <c r="W347" s="373"/>
      <c r="X347" s="373"/>
      <c r="Y347" s="373"/>
    </row>
    <row r="348" spans="1:25" ht="15" customHeight="1">
      <c r="A348" s="4" t="s">
        <v>227</v>
      </c>
      <c r="N348" s="382" t="s">
        <v>77</v>
      </c>
      <c r="O348" s="382"/>
      <c r="P348" s="382"/>
      <c r="Q348" s="382"/>
      <c r="R348" s="382"/>
      <c r="S348" s="382"/>
      <c r="T348" s="382" t="s">
        <v>78</v>
      </c>
      <c r="U348" s="382"/>
      <c r="V348" s="382"/>
      <c r="W348" s="382"/>
      <c r="X348" s="382"/>
      <c r="Y348" s="382"/>
    </row>
    <row r="349" spans="1:25" ht="15" customHeight="1">
      <c r="A349" s="384" t="s">
        <v>222</v>
      </c>
      <c r="B349" s="384"/>
      <c r="C349" s="384"/>
      <c r="D349" s="384"/>
      <c r="E349" s="384"/>
      <c r="F349" s="384"/>
      <c r="G349" s="384"/>
      <c r="H349" s="384"/>
      <c r="I349" s="384"/>
      <c r="J349" s="384"/>
      <c r="K349" s="384"/>
      <c r="L349" s="384"/>
      <c r="M349" s="384"/>
      <c r="N349" s="373">
        <v>712816177421</v>
      </c>
      <c r="O349" s="373"/>
      <c r="P349" s="373"/>
      <c r="Q349" s="373"/>
      <c r="R349" s="373"/>
      <c r="S349" s="373"/>
      <c r="T349" s="373">
        <v>791315797510</v>
      </c>
      <c r="U349" s="373"/>
      <c r="V349" s="373"/>
      <c r="W349" s="373"/>
      <c r="X349" s="373"/>
      <c r="Y349" s="373"/>
    </row>
    <row r="350" spans="1:25" ht="15" customHeight="1">
      <c r="A350" s="384" t="s">
        <v>218</v>
      </c>
      <c r="B350" s="384"/>
      <c r="C350" s="384"/>
      <c r="D350" s="384"/>
      <c r="E350" s="384"/>
      <c r="F350" s="384"/>
      <c r="G350" s="384"/>
      <c r="H350" s="384"/>
      <c r="I350" s="384"/>
      <c r="J350" s="384"/>
      <c r="K350" s="384"/>
      <c r="L350" s="384"/>
      <c r="M350" s="384"/>
      <c r="N350" s="373">
        <v>200415762629</v>
      </c>
      <c r="O350" s="373"/>
      <c r="P350" s="373"/>
      <c r="Q350" s="373"/>
      <c r="R350" s="373"/>
      <c r="S350" s="373"/>
      <c r="T350" s="373">
        <v>192625542500</v>
      </c>
      <c r="U350" s="373"/>
      <c r="V350" s="373"/>
      <c r="W350" s="373"/>
      <c r="X350" s="373"/>
      <c r="Y350" s="373"/>
    </row>
    <row r="351" spans="1:25" ht="15" customHeight="1">
      <c r="A351" s="384" t="s">
        <v>219</v>
      </c>
      <c r="B351" s="384"/>
      <c r="C351" s="384"/>
      <c r="D351" s="384"/>
      <c r="E351" s="384"/>
      <c r="F351" s="384"/>
      <c r="G351" s="384"/>
      <c r="H351" s="384"/>
      <c r="I351" s="384"/>
      <c r="J351" s="384"/>
      <c r="K351" s="384"/>
      <c r="L351" s="384"/>
      <c r="M351" s="384"/>
      <c r="N351" s="373">
        <v>100690291825</v>
      </c>
      <c r="O351" s="373"/>
      <c r="P351" s="373"/>
      <c r="Q351" s="373"/>
      <c r="R351" s="373"/>
      <c r="S351" s="373"/>
      <c r="T351" s="373">
        <v>100285320241</v>
      </c>
      <c r="U351" s="373"/>
      <c r="V351" s="373"/>
      <c r="W351" s="373"/>
      <c r="X351" s="373"/>
      <c r="Y351" s="373"/>
    </row>
    <row r="352" spans="1:25" ht="15" customHeight="1">
      <c r="A352" s="384" t="s">
        <v>220</v>
      </c>
      <c r="B352" s="384"/>
      <c r="C352" s="384"/>
      <c r="D352" s="384"/>
      <c r="E352" s="384"/>
      <c r="F352" s="384"/>
      <c r="G352" s="384"/>
      <c r="H352" s="384"/>
      <c r="I352" s="384"/>
      <c r="J352" s="384"/>
      <c r="K352" s="384"/>
      <c r="L352" s="384"/>
      <c r="M352" s="384"/>
      <c r="N352" s="373">
        <v>730589481413</v>
      </c>
      <c r="O352" s="373"/>
      <c r="P352" s="373"/>
      <c r="Q352" s="373"/>
      <c r="R352" s="373"/>
      <c r="S352" s="373"/>
      <c r="T352" s="373">
        <v>556257435813</v>
      </c>
      <c r="U352" s="373"/>
      <c r="V352" s="373"/>
      <c r="W352" s="373"/>
      <c r="X352" s="373"/>
      <c r="Y352" s="373"/>
    </row>
    <row r="353" spans="1:25" ht="15" customHeight="1">
      <c r="A353" s="384" t="s">
        <v>221</v>
      </c>
      <c r="B353" s="384"/>
      <c r="C353" s="384"/>
      <c r="D353" s="384"/>
      <c r="E353" s="384"/>
      <c r="F353" s="384"/>
      <c r="G353" s="384"/>
      <c r="H353" s="384"/>
      <c r="I353" s="384"/>
      <c r="J353" s="384"/>
      <c r="K353" s="384"/>
      <c r="L353" s="384"/>
      <c r="M353" s="384"/>
      <c r="N353" s="373">
        <v>747361877314</v>
      </c>
      <c r="O353" s="373"/>
      <c r="P353" s="373"/>
      <c r="Q353" s="373"/>
      <c r="R353" s="373"/>
      <c r="S353" s="373"/>
      <c r="T353" s="373">
        <v>685136006521</v>
      </c>
      <c r="U353" s="373"/>
      <c r="V353" s="373"/>
      <c r="W353" s="373"/>
      <c r="X353" s="373"/>
      <c r="Y353" s="373"/>
    </row>
    <row r="354" spans="1:25" ht="15" customHeight="1">
      <c r="A354" s="371" t="s">
        <v>8</v>
      </c>
      <c r="B354" s="371"/>
      <c r="C354" s="371"/>
      <c r="D354" s="371"/>
      <c r="E354" s="371"/>
      <c r="F354" s="371"/>
      <c r="G354" s="371"/>
      <c r="H354" s="371"/>
      <c r="I354" s="371"/>
      <c r="J354" s="371"/>
      <c r="K354" s="371"/>
      <c r="L354" s="371"/>
      <c r="M354" s="371"/>
      <c r="N354" s="372">
        <f>SUM(N349:S353)</f>
        <v>2491873590602</v>
      </c>
      <c r="O354" s="372"/>
      <c r="P354" s="372"/>
      <c r="Q354" s="372"/>
      <c r="R354" s="372"/>
      <c r="S354" s="372"/>
      <c r="T354" s="372">
        <f>SUM(T349:Y353)</f>
        <v>2325620102585</v>
      </c>
      <c r="U354" s="372"/>
      <c r="V354" s="372"/>
      <c r="W354" s="372"/>
      <c r="X354" s="372"/>
      <c r="Y354" s="372"/>
    </row>
    <row r="355" spans="1:25" ht="15" customHeight="1"/>
    <row r="356" spans="1:25" ht="15" customHeight="1">
      <c r="A356" s="4" t="s">
        <v>228</v>
      </c>
      <c r="N356" s="382" t="s">
        <v>77</v>
      </c>
      <c r="O356" s="382"/>
      <c r="P356" s="382"/>
      <c r="Q356" s="382"/>
      <c r="R356" s="382"/>
      <c r="S356" s="382"/>
      <c r="T356" s="382" t="s">
        <v>78</v>
      </c>
      <c r="U356" s="382"/>
      <c r="V356" s="382"/>
      <c r="W356" s="382"/>
      <c r="X356" s="382"/>
      <c r="Y356" s="382"/>
    </row>
    <row r="357" spans="1:25" ht="30" customHeight="1">
      <c r="A357" s="384" t="s">
        <v>229</v>
      </c>
      <c r="B357" s="384"/>
      <c r="C357" s="384"/>
      <c r="D357" s="384"/>
      <c r="E357" s="384"/>
      <c r="F357" s="384"/>
      <c r="G357" s="384"/>
      <c r="H357" s="384"/>
      <c r="I357" s="384"/>
      <c r="J357" s="384"/>
      <c r="K357" s="384"/>
      <c r="L357" s="384"/>
      <c r="M357" s="384"/>
      <c r="N357" s="373">
        <v>1828366288</v>
      </c>
      <c r="O357" s="373"/>
      <c r="P357" s="373"/>
      <c r="Q357" s="373"/>
      <c r="R357" s="373"/>
      <c r="S357" s="373"/>
      <c r="T357" s="373">
        <v>1820839445</v>
      </c>
      <c r="U357" s="373"/>
      <c r="V357" s="373"/>
      <c r="W357" s="373"/>
      <c r="X357" s="373"/>
      <c r="Y357" s="373"/>
    </row>
    <row r="358" spans="1:25" ht="30" customHeight="1">
      <c r="A358" s="384" t="s">
        <v>230</v>
      </c>
      <c r="B358" s="384"/>
      <c r="C358" s="384"/>
      <c r="D358" s="384"/>
      <c r="E358" s="384"/>
      <c r="F358" s="384"/>
      <c r="G358" s="384"/>
      <c r="H358" s="384"/>
      <c r="I358" s="384"/>
      <c r="J358" s="384"/>
      <c r="K358" s="384"/>
      <c r="L358" s="384"/>
      <c r="M358" s="384"/>
      <c r="N358" s="373">
        <v>0</v>
      </c>
      <c r="O358" s="373"/>
      <c r="P358" s="373"/>
      <c r="Q358" s="373"/>
      <c r="R358" s="373"/>
      <c r="S358" s="373"/>
      <c r="T358" s="373">
        <v>0</v>
      </c>
      <c r="U358" s="373"/>
      <c r="V358" s="373"/>
      <c r="W358" s="373"/>
      <c r="X358" s="373"/>
      <c r="Y358" s="373"/>
    </row>
    <row r="359" spans="1:25" ht="15" customHeight="1">
      <c r="A359" s="384" t="s">
        <v>231</v>
      </c>
      <c r="B359" s="384"/>
      <c r="C359" s="384"/>
      <c r="D359" s="384"/>
      <c r="E359" s="384"/>
      <c r="F359" s="384"/>
      <c r="G359" s="384"/>
      <c r="H359" s="384"/>
      <c r="I359" s="384"/>
      <c r="J359" s="384"/>
      <c r="K359" s="384"/>
      <c r="L359" s="384"/>
      <c r="M359" s="384"/>
      <c r="N359" s="372">
        <f>+N358+N357</f>
        <v>1828366288</v>
      </c>
      <c r="O359" s="372"/>
      <c r="P359" s="372"/>
      <c r="Q359" s="372"/>
      <c r="R359" s="372"/>
      <c r="S359" s="372"/>
      <c r="T359" s="372">
        <f>+T358+T357</f>
        <v>1820839445</v>
      </c>
      <c r="U359" s="372"/>
      <c r="V359" s="372"/>
      <c r="W359" s="372"/>
      <c r="X359" s="372"/>
      <c r="Y359" s="372"/>
    </row>
    <row r="360" spans="1:25" ht="15" customHeight="1"/>
    <row r="361" spans="1:25" ht="15" customHeight="1">
      <c r="A361" s="4" t="s">
        <v>232</v>
      </c>
      <c r="N361" s="382" t="s">
        <v>77</v>
      </c>
      <c r="O361" s="382"/>
      <c r="P361" s="382"/>
      <c r="Q361" s="382"/>
      <c r="R361" s="382"/>
      <c r="S361" s="382"/>
      <c r="T361" s="382" t="s">
        <v>78</v>
      </c>
      <c r="U361" s="382"/>
      <c r="V361" s="382"/>
      <c r="W361" s="382"/>
      <c r="X361" s="382"/>
      <c r="Y361" s="382"/>
    </row>
    <row r="362" spans="1:25" ht="30" customHeight="1">
      <c r="A362" s="384" t="s">
        <v>233</v>
      </c>
      <c r="B362" s="384"/>
      <c r="C362" s="384"/>
      <c r="D362" s="384"/>
      <c r="E362" s="384"/>
      <c r="F362" s="384"/>
      <c r="G362" s="384"/>
      <c r="H362" s="384"/>
      <c r="I362" s="384"/>
      <c r="J362" s="384"/>
      <c r="K362" s="384"/>
      <c r="L362" s="384"/>
      <c r="M362" s="384"/>
      <c r="N362" s="373">
        <v>0</v>
      </c>
      <c r="O362" s="373"/>
      <c r="P362" s="373"/>
      <c r="Q362" s="373"/>
      <c r="R362" s="373"/>
      <c r="S362" s="373"/>
      <c r="T362" s="373">
        <v>0</v>
      </c>
      <c r="U362" s="373"/>
      <c r="V362" s="373"/>
      <c r="W362" s="373"/>
      <c r="X362" s="373"/>
      <c r="Y362" s="373"/>
    </row>
    <row r="363" spans="1:25" ht="30" customHeight="1">
      <c r="A363" s="384" t="s">
        <v>234</v>
      </c>
      <c r="B363" s="384"/>
      <c r="C363" s="384"/>
      <c r="D363" s="384"/>
      <c r="E363" s="384"/>
      <c r="F363" s="384"/>
      <c r="G363" s="384"/>
      <c r="H363" s="384"/>
      <c r="I363" s="384"/>
      <c r="J363" s="384"/>
      <c r="K363" s="384"/>
      <c r="L363" s="384"/>
      <c r="M363" s="384"/>
      <c r="N363" s="373">
        <v>0</v>
      </c>
      <c r="O363" s="373"/>
      <c r="P363" s="373"/>
      <c r="Q363" s="373"/>
      <c r="R363" s="373"/>
      <c r="S363" s="373"/>
      <c r="T363" s="373">
        <v>0</v>
      </c>
      <c r="U363" s="373"/>
      <c r="V363" s="373"/>
      <c r="W363" s="373"/>
      <c r="X363" s="373"/>
      <c r="Y363" s="373"/>
    </row>
    <row r="364" spans="1:25" ht="30" customHeight="1">
      <c r="A364" s="384" t="s">
        <v>235</v>
      </c>
      <c r="B364" s="384"/>
      <c r="C364" s="384"/>
      <c r="D364" s="384"/>
      <c r="E364" s="384"/>
      <c r="F364" s="384"/>
      <c r="G364" s="384"/>
      <c r="H364" s="384"/>
      <c r="I364" s="384"/>
      <c r="J364" s="384"/>
      <c r="K364" s="384"/>
      <c r="L364" s="384"/>
      <c r="M364" s="384"/>
      <c r="N364" s="373">
        <v>0</v>
      </c>
      <c r="O364" s="373"/>
      <c r="P364" s="373"/>
      <c r="Q364" s="373"/>
      <c r="R364" s="373"/>
      <c r="S364" s="373"/>
      <c r="T364" s="373">
        <v>0</v>
      </c>
      <c r="U364" s="373"/>
      <c r="V364" s="373"/>
      <c r="W364" s="373"/>
      <c r="X364" s="373"/>
      <c r="Y364" s="373"/>
    </row>
    <row r="365" spans="1:25" ht="45" hidden="1" customHeight="1">
      <c r="A365" s="395" t="s">
        <v>236</v>
      </c>
      <c r="B365" s="384"/>
      <c r="C365" s="384"/>
      <c r="D365" s="384"/>
      <c r="E365" s="384"/>
      <c r="F365" s="384"/>
      <c r="G365" s="384"/>
      <c r="H365" s="384"/>
      <c r="I365" s="384"/>
      <c r="J365" s="384"/>
      <c r="K365" s="384"/>
      <c r="L365" s="384"/>
      <c r="M365" s="384"/>
      <c r="N365" s="373">
        <v>0</v>
      </c>
      <c r="O365" s="373"/>
      <c r="P365" s="373"/>
      <c r="Q365" s="373"/>
      <c r="R365" s="373"/>
      <c r="S365" s="373"/>
      <c r="T365" s="373">
        <v>0</v>
      </c>
      <c r="U365" s="373"/>
      <c r="V365" s="373"/>
      <c r="W365" s="373"/>
      <c r="X365" s="373"/>
      <c r="Y365" s="373"/>
    </row>
    <row r="366" spans="1:25" ht="45" hidden="1" customHeight="1">
      <c r="A366" s="395" t="s">
        <v>237</v>
      </c>
      <c r="B366" s="384"/>
      <c r="C366" s="384"/>
      <c r="D366" s="384"/>
      <c r="E366" s="384"/>
      <c r="F366" s="384"/>
      <c r="G366" s="384"/>
      <c r="H366" s="384"/>
      <c r="I366" s="384"/>
      <c r="J366" s="384"/>
      <c r="K366" s="384"/>
      <c r="L366" s="384"/>
      <c r="M366" s="384"/>
      <c r="N366" s="373">
        <v>0</v>
      </c>
      <c r="O366" s="373"/>
      <c r="P366" s="373"/>
      <c r="Q366" s="373"/>
      <c r="R366" s="373"/>
      <c r="S366" s="373"/>
      <c r="T366" s="373">
        <v>0</v>
      </c>
      <c r="U366" s="373"/>
      <c r="V366" s="373"/>
      <c r="W366" s="373"/>
      <c r="X366" s="373"/>
      <c r="Y366" s="373"/>
    </row>
    <row r="367" spans="1:25" ht="15" customHeight="1">
      <c r="A367" s="381" t="s">
        <v>238</v>
      </c>
      <c r="B367" s="381"/>
      <c r="C367" s="381"/>
      <c r="D367" s="381"/>
      <c r="E367" s="381"/>
      <c r="F367" s="381"/>
      <c r="G367" s="381"/>
      <c r="H367" s="381"/>
      <c r="I367" s="381"/>
      <c r="J367" s="381"/>
      <c r="K367" s="381"/>
      <c r="L367" s="381"/>
      <c r="M367" s="381"/>
      <c r="N367" s="373"/>
      <c r="O367" s="373"/>
      <c r="P367" s="373"/>
      <c r="Q367" s="373"/>
      <c r="R367" s="373"/>
      <c r="S367" s="373"/>
      <c r="T367" s="373"/>
      <c r="U367" s="373"/>
      <c r="V367" s="373"/>
      <c r="W367" s="373"/>
      <c r="X367" s="373"/>
      <c r="Y367" s="373"/>
    </row>
    <row r="368" spans="1:25" ht="15" customHeight="1"/>
    <row r="369" spans="1:28" ht="17.25" customHeight="1">
      <c r="A369" s="4" t="s">
        <v>239</v>
      </c>
    </row>
    <row r="370" spans="1:28" ht="18.75" customHeight="1">
      <c r="A370" s="3" t="s">
        <v>240</v>
      </c>
    </row>
    <row r="371" spans="1:28" ht="15" customHeight="1">
      <c r="N371" s="382" t="s">
        <v>77</v>
      </c>
      <c r="O371" s="382"/>
      <c r="P371" s="382"/>
      <c r="Q371" s="382"/>
      <c r="R371" s="382"/>
      <c r="S371" s="382"/>
      <c r="T371" s="382" t="s">
        <v>78</v>
      </c>
      <c r="U371" s="382"/>
      <c r="V371" s="382"/>
      <c r="W371" s="382"/>
      <c r="X371" s="382"/>
      <c r="Y371" s="382"/>
    </row>
    <row r="372" spans="1:28" ht="30" customHeight="1">
      <c r="A372" s="395" t="s">
        <v>241</v>
      </c>
      <c r="B372" s="384"/>
      <c r="C372" s="384"/>
      <c r="D372" s="384"/>
      <c r="E372" s="384"/>
      <c r="F372" s="384"/>
      <c r="G372" s="384"/>
      <c r="H372" s="384"/>
      <c r="I372" s="384"/>
      <c r="J372" s="384"/>
      <c r="K372" s="384"/>
      <c r="L372" s="384"/>
      <c r="M372" s="384"/>
      <c r="N372" s="373">
        <v>0</v>
      </c>
      <c r="O372" s="373"/>
      <c r="P372" s="373"/>
      <c r="Q372" s="373"/>
      <c r="R372" s="373"/>
      <c r="S372" s="373"/>
      <c r="T372" s="373">
        <v>0</v>
      </c>
      <c r="U372" s="373"/>
      <c r="V372" s="373"/>
      <c r="W372" s="373"/>
      <c r="X372" s="373"/>
      <c r="Y372" s="373"/>
    </row>
    <row r="373" spans="1:28" ht="19.5" customHeight="1">
      <c r="A373" s="5" t="s">
        <v>244</v>
      </c>
      <c r="N373" s="373">
        <v>0</v>
      </c>
      <c r="O373" s="373"/>
      <c r="P373" s="373"/>
      <c r="Q373" s="373"/>
      <c r="R373" s="373"/>
      <c r="S373" s="373"/>
      <c r="T373" s="373">
        <v>0</v>
      </c>
      <c r="U373" s="373"/>
      <c r="V373" s="373"/>
      <c r="W373" s="373"/>
      <c r="X373" s="373"/>
      <c r="Y373" s="373"/>
    </row>
    <row r="374" spans="1:28" ht="19.5" customHeight="1">
      <c r="A374" s="5" t="s">
        <v>242</v>
      </c>
      <c r="N374" s="373">
        <v>0</v>
      </c>
      <c r="O374" s="373"/>
      <c r="P374" s="373"/>
      <c r="Q374" s="373"/>
      <c r="R374" s="373"/>
      <c r="S374" s="373"/>
      <c r="T374" s="373">
        <v>0</v>
      </c>
      <c r="U374" s="373"/>
      <c r="V374" s="373"/>
      <c r="W374" s="373"/>
      <c r="X374" s="373"/>
      <c r="Y374" s="373"/>
    </row>
    <row r="375" spans="1:28" ht="19.5" customHeight="1">
      <c r="A375" s="5" t="s">
        <v>243</v>
      </c>
      <c r="N375" s="373">
        <v>0</v>
      </c>
      <c r="O375" s="373"/>
      <c r="P375" s="373"/>
      <c r="Q375" s="373"/>
      <c r="R375" s="373"/>
      <c r="S375" s="373"/>
      <c r="T375" s="373">
        <v>0</v>
      </c>
      <c r="U375" s="373"/>
      <c r="V375" s="373"/>
      <c r="W375" s="373"/>
      <c r="X375" s="373"/>
      <c r="Y375" s="373"/>
    </row>
    <row r="376" spans="1:28" ht="15" customHeight="1"/>
    <row r="377" spans="1:28" ht="15" customHeight="1">
      <c r="A377" s="3" t="s">
        <v>245</v>
      </c>
    </row>
    <row r="378" spans="1:28" ht="15" customHeight="1"/>
    <row r="379" spans="1:28" ht="15" customHeight="1">
      <c r="A379" s="3" t="s">
        <v>246</v>
      </c>
      <c r="N379" s="382" t="s">
        <v>77</v>
      </c>
      <c r="O379" s="382"/>
      <c r="P379" s="382"/>
      <c r="Q379" s="382"/>
      <c r="R379" s="382"/>
      <c r="S379" s="382"/>
      <c r="T379" s="382" t="s">
        <v>78</v>
      </c>
      <c r="U379" s="382"/>
      <c r="V379" s="382"/>
      <c r="W379" s="382"/>
      <c r="X379" s="382"/>
      <c r="Y379" s="382"/>
    </row>
    <row r="380" spans="1:28" ht="15" customHeight="1">
      <c r="A380" s="395" t="s">
        <v>247</v>
      </c>
      <c r="B380" s="384"/>
      <c r="C380" s="384"/>
      <c r="D380" s="384"/>
      <c r="E380" s="384"/>
      <c r="F380" s="384"/>
      <c r="G380" s="384"/>
      <c r="H380" s="384"/>
      <c r="I380" s="384"/>
      <c r="J380" s="384"/>
      <c r="K380" s="384"/>
      <c r="L380" s="384"/>
      <c r="M380" s="384"/>
      <c r="N380" s="373">
        <v>282750198643</v>
      </c>
      <c r="O380" s="373"/>
      <c r="P380" s="373"/>
      <c r="Q380" s="373"/>
      <c r="R380" s="373"/>
      <c r="S380" s="373"/>
      <c r="T380" s="373">
        <v>208975557941</v>
      </c>
      <c r="U380" s="373"/>
      <c r="V380" s="373"/>
      <c r="W380" s="373"/>
      <c r="X380" s="373"/>
      <c r="Y380" s="373"/>
      <c r="AB380" s="65"/>
    </row>
    <row r="381" spans="1:28" ht="15" customHeight="1">
      <c r="A381" s="395" t="s">
        <v>248</v>
      </c>
      <c r="B381" s="384"/>
      <c r="C381" s="384"/>
      <c r="D381" s="384"/>
      <c r="E381" s="384"/>
      <c r="F381" s="384"/>
      <c r="G381" s="384"/>
      <c r="H381" s="384"/>
      <c r="I381" s="384"/>
      <c r="J381" s="384"/>
      <c r="K381" s="384"/>
      <c r="L381" s="384"/>
      <c r="M381" s="384"/>
      <c r="N381" s="373">
        <v>0</v>
      </c>
      <c r="O381" s="373"/>
      <c r="P381" s="373"/>
      <c r="Q381" s="373"/>
      <c r="R381" s="373"/>
      <c r="S381" s="373"/>
      <c r="T381" s="373">
        <v>0</v>
      </c>
      <c r="U381" s="373"/>
      <c r="V381" s="373"/>
      <c r="W381" s="373"/>
      <c r="X381" s="373"/>
      <c r="Y381" s="373"/>
    </row>
    <row r="382" spans="1:28" ht="15" customHeight="1"/>
    <row r="383" spans="1:28" ht="15" customHeight="1">
      <c r="A383" s="3" t="s">
        <v>249</v>
      </c>
      <c r="N383" s="382" t="s">
        <v>77</v>
      </c>
      <c r="O383" s="382"/>
      <c r="P383" s="382"/>
      <c r="Q383" s="382"/>
      <c r="R383" s="382"/>
      <c r="S383" s="382"/>
      <c r="T383" s="382" t="s">
        <v>78</v>
      </c>
      <c r="U383" s="382"/>
      <c r="V383" s="382"/>
      <c r="W383" s="382"/>
      <c r="X383" s="382"/>
      <c r="Y383" s="382"/>
    </row>
    <row r="384" spans="1:28" ht="15" customHeight="1">
      <c r="A384" s="5" t="s">
        <v>250</v>
      </c>
      <c r="N384" s="373">
        <v>264624201111</v>
      </c>
      <c r="O384" s="373"/>
      <c r="P384" s="373"/>
      <c r="Q384" s="373"/>
      <c r="R384" s="373"/>
      <c r="S384" s="373"/>
      <c r="T384" s="373">
        <v>357538977360</v>
      </c>
      <c r="U384" s="373"/>
      <c r="V384" s="373"/>
      <c r="W384" s="373"/>
      <c r="X384" s="373"/>
      <c r="Y384" s="373"/>
      <c r="AB384" s="66"/>
    </row>
    <row r="385" spans="1:25" ht="15" customHeight="1">
      <c r="A385" s="395" t="s">
        <v>251</v>
      </c>
      <c r="B385" s="384"/>
      <c r="C385" s="384"/>
      <c r="D385" s="384"/>
      <c r="E385" s="384"/>
      <c r="F385" s="384"/>
      <c r="G385" s="384"/>
      <c r="H385" s="384"/>
      <c r="I385" s="384"/>
      <c r="J385" s="384"/>
      <c r="K385" s="384"/>
      <c r="L385" s="384"/>
      <c r="M385" s="384"/>
      <c r="N385" s="373">
        <v>0</v>
      </c>
      <c r="O385" s="373"/>
      <c r="P385" s="373"/>
      <c r="Q385" s="373"/>
      <c r="R385" s="373"/>
      <c r="S385" s="373"/>
      <c r="T385" s="373">
        <v>0</v>
      </c>
      <c r="U385" s="373"/>
      <c r="V385" s="373"/>
      <c r="W385" s="373"/>
      <c r="X385" s="373"/>
      <c r="Y385" s="373"/>
    </row>
    <row r="386" spans="1:25" ht="15" customHeight="1">
      <c r="A386" s="40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</row>
    <row r="387" spans="1:25" ht="15" customHeight="1"/>
    <row r="388" spans="1:25" ht="15" customHeight="1">
      <c r="A388" s="4" t="s">
        <v>252</v>
      </c>
    </row>
    <row r="389" spans="1:25" ht="15" customHeight="1">
      <c r="A389" s="3" t="s">
        <v>253</v>
      </c>
    </row>
    <row r="390" spans="1:25" ht="15" customHeight="1">
      <c r="A390" s="3" t="s">
        <v>254</v>
      </c>
    </row>
    <row r="391" spans="1:25" ht="15" customHeight="1">
      <c r="A391" s="3" t="s">
        <v>255</v>
      </c>
    </row>
    <row r="392" spans="1:25" ht="30" customHeight="1">
      <c r="A392" s="384" t="s">
        <v>256</v>
      </c>
      <c r="B392" s="384"/>
      <c r="C392" s="384"/>
      <c r="D392" s="384"/>
      <c r="E392" s="384"/>
      <c r="F392" s="384"/>
      <c r="G392" s="384"/>
      <c r="H392" s="384"/>
      <c r="I392" s="384"/>
      <c r="J392" s="384"/>
      <c r="K392" s="384"/>
      <c r="L392" s="384"/>
      <c r="M392" s="384"/>
      <c r="N392" s="384"/>
      <c r="O392" s="384"/>
      <c r="P392" s="384"/>
      <c r="Q392" s="384"/>
      <c r="R392" s="384"/>
      <c r="S392" s="384"/>
      <c r="T392" s="384"/>
      <c r="U392" s="384"/>
      <c r="V392" s="384"/>
      <c r="W392" s="384"/>
      <c r="X392" s="384"/>
      <c r="Y392" s="384"/>
    </row>
    <row r="393" spans="1:25" ht="15" customHeight="1">
      <c r="A393" s="3" t="s">
        <v>257</v>
      </c>
    </row>
    <row r="394" spans="1:25" ht="15" customHeight="1">
      <c r="A394" s="3" t="s">
        <v>258</v>
      </c>
    </row>
    <row r="395" spans="1:25" ht="15" customHeight="1">
      <c r="A395" s="3" t="s">
        <v>259</v>
      </c>
    </row>
    <row r="396" spans="1:25" ht="15" customHeight="1">
      <c r="O396" s="438" t="s">
        <v>345</v>
      </c>
      <c r="P396" s="438"/>
      <c r="Q396" s="438"/>
      <c r="R396" s="438"/>
      <c r="S396" s="438"/>
      <c r="T396" s="438"/>
      <c r="U396" s="438"/>
      <c r="V396" s="438"/>
      <c r="W396" s="438"/>
      <c r="X396" s="438"/>
      <c r="Y396" s="438"/>
    </row>
    <row r="397" spans="1:25" ht="30" customHeight="1">
      <c r="A397" s="371" t="s">
        <v>260</v>
      </c>
      <c r="B397" s="371"/>
      <c r="C397" s="371"/>
      <c r="D397" s="371"/>
      <c r="E397" s="371"/>
      <c r="F397" s="371"/>
      <c r="G397" s="371"/>
      <c r="H397" s="371"/>
      <c r="I397" s="371"/>
      <c r="J397" s="371" t="s">
        <v>261</v>
      </c>
      <c r="K397" s="371"/>
      <c r="L397" s="371"/>
      <c r="M397" s="371"/>
      <c r="N397" s="371"/>
      <c r="O397" s="371"/>
      <c r="P397" s="371"/>
      <c r="Q397" s="371"/>
      <c r="R397" s="371" t="s">
        <v>262</v>
      </c>
      <c r="S397" s="371"/>
      <c r="T397" s="371"/>
      <c r="U397" s="371"/>
      <c r="V397" s="371"/>
      <c r="W397" s="371"/>
      <c r="X397" s="371"/>
      <c r="Y397" s="371"/>
    </row>
    <row r="398" spans="1:25" ht="1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" customHeight="1">
      <c r="A402" s="371" t="s">
        <v>263</v>
      </c>
      <c r="B402" s="371"/>
      <c r="C402" s="371"/>
      <c r="D402" s="371"/>
      <c r="E402" s="371"/>
      <c r="F402" s="371"/>
      <c r="G402" s="371"/>
      <c r="H402" s="371"/>
      <c r="I402" s="371"/>
      <c r="J402" s="371" t="s">
        <v>264</v>
      </c>
      <c r="K402" s="371"/>
      <c r="L402" s="371"/>
      <c r="M402" s="371"/>
      <c r="N402" s="371"/>
      <c r="O402" s="371"/>
      <c r="P402" s="371"/>
      <c r="Q402" s="371"/>
      <c r="R402" s="371" t="s">
        <v>265</v>
      </c>
      <c r="S402" s="371"/>
      <c r="T402" s="371"/>
      <c r="U402" s="371"/>
      <c r="V402" s="371"/>
      <c r="W402" s="371"/>
      <c r="X402" s="371"/>
      <c r="Y402" s="371"/>
    </row>
    <row r="403" spans="1:25" ht="1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" customHeight="1"/>
    <row r="405" spans="1:25" ht="15" customHeight="1"/>
    <row r="406" spans="1:25" ht="15" customHeight="1"/>
    <row r="407" spans="1:25" ht="15" customHeight="1"/>
    <row r="408" spans="1:25" ht="15" customHeight="1"/>
    <row r="409" spans="1:25" ht="15" customHeight="1"/>
    <row r="410" spans="1:25" ht="15" customHeight="1"/>
    <row r="411" spans="1:25" ht="15" customHeight="1"/>
    <row r="412" spans="1:25" ht="15" customHeight="1"/>
    <row r="413" spans="1:25" ht="15" customHeight="1"/>
    <row r="414" spans="1:25" ht="15" customHeight="1"/>
    <row r="415" spans="1:25" ht="15" customHeight="1"/>
    <row r="416" spans="1:25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</sheetData>
  <mergeCells count="1058">
    <mergeCell ref="H128:J128"/>
    <mergeCell ref="K128:M128"/>
    <mergeCell ref="N128:P128"/>
    <mergeCell ref="Q128:S128"/>
    <mergeCell ref="N180:S180"/>
    <mergeCell ref="T104:Y104"/>
    <mergeCell ref="A106:M106"/>
    <mergeCell ref="N106:S106"/>
    <mergeCell ref="A103:M103"/>
    <mergeCell ref="N103:S103"/>
    <mergeCell ref="A181:M181"/>
    <mergeCell ref="N181:S181"/>
    <mergeCell ref="T181:X181"/>
    <mergeCell ref="T128:V128"/>
    <mergeCell ref="W128:X128"/>
    <mergeCell ref="T98:Y98"/>
    <mergeCell ref="N99:S99"/>
    <mergeCell ref="T99:Y99"/>
    <mergeCell ref="A99:M99"/>
    <mergeCell ref="N98:S98"/>
    <mergeCell ref="T180:X180"/>
    <mergeCell ref="T103:Y103"/>
    <mergeCell ref="A105:M105"/>
    <mergeCell ref="N105:S105"/>
    <mergeCell ref="T105:Y105"/>
    <mergeCell ref="T100:Y100"/>
    <mergeCell ref="A102:M102"/>
    <mergeCell ref="N102:S102"/>
    <mergeCell ref="T102:Y102"/>
    <mergeCell ref="A100:M100"/>
    <mergeCell ref="N100:S100"/>
    <mergeCell ref="T107:Y107"/>
    <mergeCell ref="N108:S108"/>
    <mergeCell ref="T106:Y106"/>
    <mergeCell ref="N163:Q163"/>
    <mergeCell ref="R163:U163"/>
    <mergeCell ref="A161:I161"/>
    <mergeCell ref="A162:I162"/>
    <mergeCell ref="J161:M161"/>
    <mergeCell ref="N162:Q162"/>
    <mergeCell ref="R162:U162"/>
    <mergeCell ref="A337:M337"/>
    <mergeCell ref="T337:Y337"/>
    <mergeCell ref="N24:S24"/>
    <mergeCell ref="T24:Y24"/>
    <mergeCell ref="A24:M24"/>
    <mergeCell ref="A160:I160"/>
    <mergeCell ref="J160:M160"/>
    <mergeCell ref="N160:Q160"/>
    <mergeCell ref="R160:U160"/>
    <mergeCell ref="A98:M98"/>
    <mergeCell ref="N247:S247"/>
    <mergeCell ref="T247:Y247"/>
    <mergeCell ref="N248:S248"/>
    <mergeCell ref="T248:Y248"/>
    <mergeCell ref="N274:S274"/>
    <mergeCell ref="T274:Y274"/>
    <mergeCell ref="N272:S272"/>
    <mergeCell ref="T272:Y272"/>
    <mergeCell ref="N273:S273"/>
    <mergeCell ref="T273:Y273"/>
    <mergeCell ref="N245:S245"/>
    <mergeCell ref="T245:Y245"/>
    <mergeCell ref="N246:S246"/>
    <mergeCell ref="T246:Y246"/>
    <mergeCell ref="N242:S242"/>
    <mergeCell ref="T242:Y242"/>
    <mergeCell ref="N243:S243"/>
    <mergeCell ref="T243:Y243"/>
    <mergeCell ref="N384:S384"/>
    <mergeCell ref="T384:Y384"/>
    <mergeCell ref="A402:I402"/>
    <mergeCell ref="J402:Q402"/>
    <mergeCell ref="R402:Y402"/>
    <mergeCell ref="O396:Y396"/>
    <mergeCell ref="R397:Y397"/>
    <mergeCell ref="J397:Q397"/>
    <mergeCell ref="A397:I397"/>
    <mergeCell ref="A380:M380"/>
    <mergeCell ref="N379:S379"/>
    <mergeCell ref="T379:Y379"/>
    <mergeCell ref="N380:S380"/>
    <mergeCell ref="T380:Y380"/>
    <mergeCell ref="A392:Y392"/>
    <mergeCell ref="A381:M381"/>
    <mergeCell ref="N381:S381"/>
    <mergeCell ref="T381:Y381"/>
    <mergeCell ref="A385:M385"/>
    <mergeCell ref="N373:S373"/>
    <mergeCell ref="T373:Y373"/>
    <mergeCell ref="N374:S374"/>
    <mergeCell ref="T374:Y374"/>
    <mergeCell ref="T385:Y385"/>
    <mergeCell ref="N375:S375"/>
    <mergeCell ref="T375:Y375"/>
    <mergeCell ref="N383:S383"/>
    <mergeCell ref="N385:S385"/>
    <mergeCell ref="T383:Y383"/>
    <mergeCell ref="N367:S367"/>
    <mergeCell ref="T367:Y367"/>
    <mergeCell ref="A367:M367"/>
    <mergeCell ref="A372:M372"/>
    <mergeCell ref="N371:S371"/>
    <mergeCell ref="T371:Y371"/>
    <mergeCell ref="N372:S372"/>
    <mergeCell ref="T372:Y372"/>
    <mergeCell ref="N363:S363"/>
    <mergeCell ref="T363:Y363"/>
    <mergeCell ref="N364:S364"/>
    <mergeCell ref="T364:Y364"/>
    <mergeCell ref="A365:M365"/>
    <mergeCell ref="A366:M366"/>
    <mergeCell ref="N365:S365"/>
    <mergeCell ref="T365:Y365"/>
    <mergeCell ref="N366:S366"/>
    <mergeCell ref="T366:Y366"/>
    <mergeCell ref="N358:S358"/>
    <mergeCell ref="T358:Y358"/>
    <mergeCell ref="T359:Y359"/>
    <mergeCell ref="A362:M362"/>
    <mergeCell ref="A363:M363"/>
    <mergeCell ref="A364:M364"/>
    <mergeCell ref="N361:S361"/>
    <mergeCell ref="T361:Y361"/>
    <mergeCell ref="N362:S362"/>
    <mergeCell ref="T362:Y362"/>
    <mergeCell ref="A359:M359"/>
    <mergeCell ref="N356:S356"/>
    <mergeCell ref="N359:S359"/>
    <mergeCell ref="A349:M349"/>
    <mergeCell ref="A350:M350"/>
    <mergeCell ref="A351:M351"/>
    <mergeCell ref="A352:M352"/>
    <mergeCell ref="A353:M353"/>
    <mergeCell ref="A354:M354"/>
    <mergeCell ref="N354:S354"/>
    <mergeCell ref="N352:S352"/>
    <mergeCell ref="T352:Y352"/>
    <mergeCell ref="N353:S353"/>
    <mergeCell ref="T353:Y353"/>
    <mergeCell ref="A357:M357"/>
    <mergeCell ref="A358:M358"/>
    <mergeCell ref="T354:Y354"/>
    <mergeCell ref="T356:Y356"/>
    <mergeCell ref="N357:S357"/>
    <mergeCell ref="T357:Y357"/>
    <mergeCell ref="N349:S349"/>
    <mergeCell ref="T349:Y349"/>
    <mergeCell ref="N350:S350"/>
    <mergeCell ref="T350:Y350"/>
    <mergeCell ref="N351:S351"/>
    <mergeCell ref="T351:Y351"/>
    <mergeCell ref="A344:M344"/>
    <mergeCell ref="A345:M345"/>
    <mergeCell ref="A346:M346"/>
    <mergeCell ref="A347:M347"/>
    <mergeCell ref="N348:S348"/>
    <mergeCell ref="T348:Y348"/>
    <mergeCell ref="A338:M338"/>
    <mergeCell ref="A339:M339"/>
    <mergeCell ref="A340:M340"/>
    <mergeCell ref="A341:M341"/>
    <mergeCell ref="A342:M342"/>
    <mergeCell ref="A343:M343"/>
    <mergeCell ref="N346:S346"/>
    <mergeCell ref="T346:Y346"/>
    <mergeCell ref="N347:S347"/>
    <mergeCell ref="T347:Y347"/>
    <mergeCell ref="A331:M331"/>
    <mergeCell ref="A332:M332"/>
    <mergeCell ref="A333:M333"/>
    <mergeCell ref="A334:M334"/>
    <mergeCell ref="A335:M335"/>
    <mergeCell ref="A336:M336"/>
    <mergeCell ref="N343:S343"/>
    <mergeCell ref="T343:Y343"/>
    <mergeCell ref="N344:S344"/>
    <mergeCell ref="T344:Y344"/>
    <mergeCell ref="N345:S345"/>
    <mergeCell ref="T345:Y345"/>
    <mergeCell ref="N340:S340"/>
    <mergeCell ref="T340:Y340"/>
    <mergeCell ref="N341:S341"/>
    <mergeCell ref="T341:Y341"/>
    <mergeCell ref="N342:S342"/>
    <mergeCell ref="T342:Y342"/>
    <mergeCell ref="N336:S336"/>
    <mergeCell ref="T336:Y336"/>
    <mergeCell ref="N338:S338"/>
    <mergeCell ref="T338:Y338"/>
    <mergeCell ref="N337:S337"/>
    <mergeCell ref="N339:S339"/>
    <mergeCell ref="T339:Y339"/>
    <mergeCell ref="N333:S333"/>
    <mergeCell ref="T333:Y333"/>
    <mergeCell ref="N334:S334"/>
    <mergeCell ref="T334:Y334"/>
    <mergeCell ref="N335:S335"/>
    <mergeCell ref="T335:Y335"/>
    <mergeCell ref="N331:S331"/>
    <mergeCell ref="T331:Y331"/>
    <mergeCell ref="A328:M328"/>
    <mergeCell ref="N328:S328"/>
    <mergeCell ref="T328:Y328"/>
    <mergeCell ref="N332:S332"/>
    <mergeCell ref="T332:Y332"/>
    <mergeCell ref="A327:M327"/>
    <mergeCell ref="N330:S330"/>
    <mergeCell ref="T330:Y330"/>
    <mergeCell ref="N327:S327"/>
    <mergeCell ref="T327:Y327"/>
    <mergeCell ref="A326:M326"/>
    <mergeCell ref="N326:S326"/>
    <mergeCell ref="T326:X326"/>
    <mergeCell ref="A325:M325"/>
    <mergeCell ref="N321:S321"/>
    <mergeCell ref="T321:Y321"/>
    <mergeCell ref="A322:M322"/>
    <mergeCell ref="N322:S322"/>
    <mergeCell ref="T322:Y322"/>
    <mergeCell ref="N324:S324"/>
    <mergeCell ref="T324:Y324"/>
    <mergeCell ref="N325:S325"/>
    <mergeCell ref="T325:Y325"/>
    <mergeCell ref="N318:S318"/>
    <mergeCell ref="T318:Y318"/>
    <mergeCell ref="N319:S319"/>
    <mergeCell ref="T319:Y319"/>
    <mergeCell ref="N320:S320"/>
    <mergeCell ref="T320:Y320"/>
    <mergeCell ref="N314:S314"/>
    <mergeCell ref="T314:Y314"/>
    <mergeCell ref="N316:S316"/>
    <mergeCell ref="T316:Y316"/>
    <mergeCell ref="N317:S317"/>
    <mergeCell ref="T317:Y317"/>
    <mergeCell ref="N311:S311"/>
    <mergeCell ref="T311:Y311"/>
    <mergeCell ref="N312:S312"/>
    <mergeCell ref="T312:Y312"/>
    <mergeCell ref="N313:S313"/>
    <mergeCell ref="T313:Y313"/>
    <mergeCell ref="A305:M305"/>
    <mergeCell ref="A314:M314"/>
    <mergeCell ref="N307:S307"/>
    <mergeCell ref="T307:Y307"/>
    <mergeCell ref="N308:S308"/>
    <mergeCell ref="T308:Y308"/>
    <mergeCell ref="N309:S309"/>
    <mergeCell ref="T309:Y309"/>
    <mergeCell ref="N310:S310"/>
    <mergeCell ref="T310:Y310"/>
    <mergeCell ref="N303:S303"/>
    <mergeCell ref="T303:Y303"/>
    <mergeCell ref="N304:S304"/>
    <mergeCell ref="T304:Y304"/>
    <mergeCell ref="N305:S305"/>
    <mergeCell ref="T305:Y305"/>
    <mergeCell ref="N300:S300"/>
    <mergeCell ref="T300:Y300"/>
    <mergeCell ref="N301:S301"/>
    <mergeCell ref="T301:Y301"/>
    <mergeCell ref="N302:S302"/>
    <mergeCell ref="T302:Y302"/>
    <mergeCell ref="A296:M296"/>
    <mergeCell ref="N296:S296"/>
    <mergeCell ref="N294:S294"/>
    <mergeCell ref="N299:S299"/>
    <mergeCell ref="N295:S295"/>
    <mergeCell ref="T299:Y299"/>
    <mergeCell ref="T295:Y295"/>
    <mergeCell ref="A291:M291"/>
    <mergeCell ref="A292:M292"/>
    <mergeCell ref="A293:M293"/>
    <mergeCell ref="A294:M294"/>
    <mergeCell ref="A295:M295"/>
    <mergeCell ref="T296:Y296"/>
    <mergeCell ref="N298:S298"/>
    <mergeCell ref="T298:Y298"/>
    <mergeCell ref="N291:S291"/>
    <mergeCell ref="T291:Y291"/>
    <mergeCell ref="N292:S292"/>
    <mergeCell ref="T292:Y292"/>
    <mergeCell ref="N293:S293"/>
    <mergeCell ref="T293:Y293"/>
    <mergeCell ref="T294:Y294"/>
    <mergeCell ref="N287:S287"/>
    <mergeCell ref="T287:Y287"/>
    <mergeCell ref="N288:S288"/>
    <mergeCell ref="T288:Y288"/>
    <mergeCell ref="N290:S290"/>
    <mergeCell ref="T290:Y290"/>
    <mergeCell ref="T284:Y284"/>
    <mergeCell ref="T283:X283"/>
    <mergeCell ref="N285:S285"/>
    <mergeCell ref="T285:Y285"/>
    <mergeCell ref="N284:S284"/>
    <mergeCell ref="N286:S286"/>
    <mergeCell ref="T286:Y286"/>
    <mergeCell ref="N279:S279"/>
    <mergeCell ref="T279:Y279"/>
    <mergeCell ref="N281:S281"/>
    <mergeCell ref="T281:Y281"/>
    <mergeCell ref="T280:X280"/>
    <mergeCell ref="N280:S280"/>
    <mergeCell ref="S278:Y278"/>
    <mergeCell ref="N268:S268"/>
    <mergeCell ref="T268:Y268"/>
    <mergeCell ref="N269:S269"/>
    <mergeCell ref="T269:Y269"/>
    <mergeCell ref="N271:S271"/>
    <mergeCell ref="T271:Y271"/>
    <mergeCell ref="N266:S266"/>
    <mergeCell ref="T266:Y266"/>
    <mergeCell ref="N267:S267"/>
    <mergeCell ref="T267:Y267"/>
    <mergeCell ref="A267:M267"/>
    <mergeCell ref="N270:S270"/>
    <mergeCell ref="T270:Y270"/>
    <mergeCell ref="N262:S262"/>
    <mergeCell ref="T262:Y262"/>
    <mergeCell ref="N263:S263"/>
    <mergeCell ref="T263:Y263"/>
    <mergeCell ref="N264:S264"/>
    <mergeCell ref="T264:Y264"/>
    <mergeCell ref="N258:S258"/>
    <mergeCell ref="T258:Y258"/>
    <mergeCell ref="A259:M259"/>
    <mergeCell ref="N259:S259"/>
    <mergeCell ref="T259:Y259"/>
    <mergeCell ref="N261:S261"/>
    <mergeCell ref="T261:Y261"/>
    <mergeCell ref="N252:S252"/>
    <mergeCell ref="T252:Y252"/>
    <mergeCell ref="A253:Y253"/>
    <mergeCell ref="N255:S255"/>
    <mergeCell ref="T255:Y255"/>
    <mergeCell ref="N256:S256"/>
    <mergeCell ref="T256:Y256"/>
    <mergeCell ref="N249:S249"/>
    <mergeCell ref="T249:Y249"/>
    <mergeCell ref="N250:S250"/>
    <mergeCell ref="T250:Y250"/>
    <mergeCell ref="N251:S251"/>
    <mergeCell ref="T251:Y251"/>
    <mergeCell ref="T240:Y240"/>
    <mergeCell ref="N241:S241"/>
    <mergeCell ref="T241:Y241"/>
    <mergeCell ref="N238:S238"/>
    <mergeCell ref="T238:Y238"/>
    <mergeCell ref="N239:S239"/>
    <mergeCell ref="T239:Y239"/>
    <mergeCell ref="N240:S240"/>
    <mergeCell ref="N235:S235"/>
    <mergeCell ref="T235:Y235"/>
    <mergeCell ref="N236:S236"/>
    <mergeCell ref="T236:Y236"/>
    <mergeCell ref="N237:S237"/>
    <mergeCell ref="T237:Y237"/>
    <mergeCell ref="N232:S232"/>
    <mergeCell ref="T232:Y232"/>
    <mergeCell ref="N233:S233"/>
    <mergeCell ref="T233:Y233"/>
    <mergeCell ref="N234:S234"/>
    <mergeCell ref="T234:Y234"/>
    <mergeCell ref="A1:X1"/>
    <mergeCell ref="N6:S6"/>
    <mergeCell ref="T6:Y6"/>
    <mergeCell ref="N10:O10"/>
    <mergeCell ref="P10:Q10"/>
    <mergeCell ref="R10:S10"/>
    <mergeCell ref="T10:U10"/>
    <mergeCell ref="V10:W10"/>
    <mergeCell ref="X10:Y10"/>
    <mergeCell ref="R2:Y2"/>
    <mergeCell ref="R12:S12"/>
    <mergeCell ref="T12:U12"/>
    <mergeCell ref="N4:S4"/>
    <mergeCell ref="N3:S3"/>
    <mergeCell ref="T4:Y4"/>
    <mergeCell ref="N5:S5"/>
    <mergeCell ref="T5:Y5"/>
    <mergeCell ref="T3:Y3"/>
    <mergeCell ref="N11:O11"/>
    <mergeCell ref="R11:S11"/>
    <mergeCell ref="T11:U11"/>
    <mergeCell ref="V11:W11"/>
    <mergeCell ref="X11:Y11"/>
    <mergeCell ref="P11:Q11"/>
    <mergeCell ref="N16:S16"/>
    <mergeCell ref="T16:Y16"/>
    <mergeCell ref="N17:S17"/>
    <mergeCell ref="T17:Y17"/>
    <mergeCell ref="N7:S7"/>
    <mergeCell ref="T7:Y7"/>
    <mergeCell ref="N9:S9"/>
    <mergeCell ref="T9:Y9"/>
    <mergeCell ref="N15:S15"/>
    <mergeCell ref="T15:Y15"/>
    <mergeCell ref="N23:S23"/>
    <mergeCell ref="T23:Y23"/>
    <mergeCell ref="A17:M17"/>
    <mergeCell ref="N19:S19"/>
    <mergeCell ref="T19:Y19"/>
    <mergeCell ref="N20:S20"/>
    <mergeCell ref="T20:Y20"/>
    <mergeCell ref="A18:M18"/>
    <mergeCell ref="N18:S18"/>
    <mergeCell ref="N28:Q28"/>
    <mergeCell ref="T28:W28"/>
    <mergeCell ref="R28:S28"/>
    <mergeCell ref="X28:Y28"/>
    <mergeCell ref="N26:S26"/>
    <mergeCell ref="T26:Y26"/>
    <mergeCell ref="N27:Q27"/>
    <mergeCell ref="T27:W27"/>
    <mergeCell ref="R27:S27"/>
    <mergeCell ref="X27:Y27"/>
    <mergeCell ref="N30:Q30"/>
    <mergeCell ref="R30:S30"/>
    <mergeCell ref="T30:W30"/>
    <mergeCell ref="X30:Y30"/>
    <mergeCell ref="N29:Q29"/>
    <mergeCell ref="R29:S29"/>
    <mergeCell ref="T29:W29"/>
    <mergeCell ref="X29:Y29"/>
    <mergeCell ref="N32:Q32"/>
    <mergeCell ref="R32:S32"/>
    <mergeCell ref="T32:W32"/>
    <mergeCell ref="X32:Y32"/>
    <mergeCell ref="N31:Q31"/>
    <mergeCell ref="R31:S31"/>
    <mergeCell ref="T31:W31"/>
    <mergeCell ref="X31:Y31"/>
    <mergeCell ref="N34:Q34"/>
    <mergeCell ref="R34:S34"/>
    <mergeCell ref="T34:W34"/>
    <mergeCell ref="X34:Y34"/>
    <mergeCell ref="N33:Q33"/>
    <mergeCell ref="R33:S33"/>
    <mergeCell ref="T33:W33"/>
    <mergeCell ref="X33:Y33"/>
    <mergeCell ref="T38:W38"/>
    <mergeCell ref="X38:Y38"/>
    <mergeCell ref="N37:Q37"/>
    <mergeCell ref="R37:S37"/>
    <mergeCell ref="T37:W37"/>
    <mergeCell ref="X37:Y37"/>
    <mergeCell ref="IN229:IV229"/>
    <mergeCell ref="A230:M230"/>
    <mergeCell ref="N230:S230"/>
    <mergeCell ref="T230:X230"/>
    <mergeCell ref="GN229:GZ229"/>
    <mergeCell ref="HA229:HM229"/>
    <mergeCell ref="HN229:HZ229"/>
    <mergeCell ref="IA229:IM229"/>
    <mergeCell ref="EN229:EZ229"/>
    <mergeCell ref="FA229:FM229"/>
    <mergeCell ref="V13:W13"/>
    <mergeCell ref="X13:Y13"/>
    <mergeCell ref="N12:O12"/>
    <mergeCell ref="P12:Q12"/>
    <mergeCell ref="FN229:FZ229"/>
    <mergeCell ref="GA229:GM229"/>
    <mergeCell ref="CN229:CZ229"/>
    <mergeCell ref="DA229:DM229"/>
    <mergeCell ref="DN229:DZ229"/>
    <mergeCell ref="EA229:EM229"/>
    <mergeCell ref="N46:Q46"/>
    <mergeCell ref="R46:S46"/>
    <mergeCell ref="T46:W46"/>
    <mergeCell ref="X46:Y46"/>
    <mergeCell ref="V12:W12"/>
    <mergeCell ref="X12:Y12"/>
    <mergeCell ref="N13:O13"/>
    <mergeCell ref="P13:Q13"/>
    <mergeCell ref="R13:S13"/>
    <mergeCell ref="T13:U13"/>
    <mergeCell ref="W51:Y51"/>
    <mergeCell ref="N50:P50"/>
    <mergeCell ref="Q50:S50"/>
    <mergeCell ref="T50:V50"/>
    <mergeCell ref="W50:Y50"/>
    <mergeCell ref="A46:M46"/>
    <mergeCell ref="N47:S47"/>
    <mergeCell ref="T47:Y47"/>
    <mergeCell ref="T48:Y48"/>
    <mergeCell ref="N48:S48"/>
    <mergeCell ref="T53:V53"/>
    <mergeCell ref="W53:Y53"/>
    <mergeCell ref="N52:P52"/>
    <mergeCell ref="Q52:S52"/>
    <mergeCell ref="T52:V52"/>
    <mergeCell ref="W52:Y52"/>
    <mergeCell ref="T49:V49"/>
    <mergeCell ref="Q51:S51"/>
    <mergeCell ref="T51:V51"/>
    <mergeCell ref="N55:S55"/>
    <mergeCell ref="T55:Y55"/>
    <mergeCell ref="T57:V57"/>
    <mergeCell ref="W57:Y57"/>
    <mergeCell ref="W49:Y49"/>
    <mergeCell ref="N53:P53"/>
    <mergeCell ref="Q53:S53"/>
    <mergeCell ref="N57:P57"/>
    <mergeCell ref="Q57:S57"/>
    <mergeCell ref="N56:P56"/>
    <mergeCell ref="Q56:S56"/>
    <mergeCell ref="A57:M57"/>
    <mergeCell ref="N49:P49"/>
    <mergeCell ref="Q49:S49"/>
    <mergeCell ref="N51:P51"/>
    <mergeCell ref="T56:V56"/>
    <mergeCell ref="W56:Y56"/>
    <mergeCell ref="BN229:BZ229"/>
    <mergeCell ref="CA229:CM229"/>
    <mergeCell ref="T193:Y193"/>
    <mergeCell ref="T194:Y194"/>
    <mergeCell ref="T215:Y215"/>
    <mergeCell ref="T216:Y216"/>
    <mergeCell ref="T227:Y227"/>
    <mergeCell ref="T219:Y219"/>
    <mergeCell ref="AN229:AZ229"/>
    <mergeCell ref="BA229:BM229"/>
    <mergeCell ref="N224:S224"/>
    <mergeCell ref="T224:X224"/>
    <mergeCell ref="N225:S225"/>
    <mergeCell ref="T225:X225"/>
    <mergeCell ref="N226:S226"/>
    <mergeCell ref="T226:X226"/>
    <mergeCell ref="N64:S64"/>
    <mergeCell ref="T64:Y64"/>
    <mergeCell ref="T63:V63"/>
    <mergeCell ref="N63:P63"/>
    <mergeCell ref="Q63:S63"/>
    <mergeCell ref="A63:M63"/>
    <mergeCell ref="N65:Q65"/>
    <mergeCell ref="R65:S65"/>
    <mergeCell ref="N66:Q66"/>
    <mergeCell ref="R66:S66"/>
    <mergeCell ref="T73:V73"/>
    <mergeCell ref="W73:Y73"/>
    <mergeCell ref="N69:Q69"/>
    <mergeCell ref="AA229:AM229"/>
    <mergeCell ref="N228:S228"/>
    <mergeCell ref="T228:X228"/>
    <mergeCell ref="N229:S229"/>
    <mergeCell ref="T229:X229"/>
    <mergeCell ref="T72:Y72"/>
    <mergeCell ref="N73:P73"/>
    <mergeCell ref="Q73:S73"/>
    <mergeCell ref="N193:S193"/>
    <mergeCell ref="N107:S107"/>
    <mergeCell ref="A228:M228"/>
    <mergeCell ref="A229:M229"/>
    <mergeCell ref="N194:S194"/>
    <mergeCell ref="N215:S215"/>
    <mergeCell ref="N216:S216"/>
    <mergeCell ref="N227:S227"/>
    <mergeCell ref="N219:S219"/>
    <mergeCell ref="N220:S220"/>
    <mergeCell ref="A82:M82"/>
    <mergeCell ref="J85:M85"/>
    <mergeCell ref="N85:Q85"/>
    <mergeCell ref="A85:I85"/>
    <mergeCell ref="N78:P78"/>
    <mergeCell ref="Q78:S78"/>
    <mergeCell ref="N81:P81"/>
    <mergeCell ref="Q81:S81"/>
    <mergeCell ref="R85:U85"/>
    <mergeCell ref="T81:V81"/>
    <mergeCell ref="N82:P82"/>
    <mergeCell ref="Q82:S82"/>
    <mergeCell ref="T82:V82"/>
    <mergeCell ref="V85:Y85"/>
    <mergeCell ref="W82:Y82"/>
    <mergeCell ref="N76:P76"/>
    <mergeCell ref="W81:Y81"/>
    <mergeCell ref="Q76:S76"/>
    <mergeCell ref="T76:V76"/>
    <mergeCell ref="W76:Y76"/>
    <mergeCell ref="V86:Y86"/>
    <mergeCell ref="R87:U87"/>
    <mergeCell ref="V87:Y87"/>
    <mergeCell ref="J86:M86"/>
    <mergeCell ref="N86:Q86"/>
    <mergeCell ref="J87:M87"/>
    <mergeCell ref="N87:Q87"/>
    <mergeCell ref="N96:S96"/>
    <mergeCell ref="A92:I92"/>
    <mergeCell ref="A93:I93"/>
    <mergeCell ref="A86:I86"/>
    <mergeCell ref="A87:I87"/>
    <mergeCell ref="R86:U86"/>
    <mergeCell ref="A88:I88"/>
    <mergeCell ref="A89:I89"/>
    <mergeCell ref="A90:I90"/>
    <mergeCell ref="A91:I91"/>
    <mergeCell ref="J90:M90"/>
    <mergeCell ref="N90:Q90"/>
    <mergeCell ref="R88:U88"/>
    <mergeCell ref="V88:Y88"/>
    <mergeCell ref="J89:M89"/>
    <mergeCell ref="N89:Q89"/>
    <mergeCell ref="R89:U89"/>
    <mergeCell ref="V89:Y89"/>
    <mergeCell ref="J88:M88"/>
    <mergeCell ref="N88:Q88"/>
    <mergeCell ref="J92:M92"/>
    <mergeCell ref="N92:Q92"/>
    <mergeCell ref="R92:U92"/>
    <mergeCell ref="V92:Y92"/>
    <mergeCell ref="R90:U90"/>
    <mergeCell ref="V90:Y90"/>
    <mergeCell ref="J91:M91"/>
    <mergeCell ref="N91:Q91"/>
    <mergeCell ref="R91:U91"/>
    <mergeCell ref="V91:Y91"/>
    <mergeCell ref="T97:Y97"/>
    <mergeCell ref="N101:S101"/>
    <mergeCell ref="T101:Y101"/>
    <mergeCell ref="J93:M93"/>
    <mergeCell ref="N93:Q93"/>
    <mergeCell ref="R93:U93"/>
    <mergeCell ref="V93:Y93"/>
    <mergeCell ref="T95:Y95"/>
    <mergeCell ref="T96:Y96"/>
    <mergeCell ref="N95:S95"/>
    <mergeCell ref="T111:Y111"/>
    <mergeCell ref="T112:Y112"/>
    <mergeCell ref="T113:Y113"/>
    <mergeCell ref="T114:Y114"/>
    <mergeCell ref="N113:S113"/>
    <mergeCell ref="N114:S114"/>
    <mergeCell ref="N112:S112"/>
    <mergeCell ref="N116:S116"/>
    <mergeCell ref="T116:Y116"/>
    <mergeCell ref="N117:S117"/>
    <mergeCell ref="T117:Y117"/>
    <mergeCell ref="N115:S115"/>
    <mergeCell ref="T115:Y115"/>
    <mergeCell ref="T118:Y118"/>
    <mergeCell ref="N118:S118"/>
    <mergeCell ref="A226:M226"/>
    <mergeCell ref="A227:M227"/>
    <mergeCell ref="N221:S221"/>
    <mergeCell ref="T221:X221"/>
    <mergeCell ref="N222:S222"/>
    <mergeCell ref="T222:X222"/>
    <mergeCell ref="N223:S223"/>
    <mergeCell ref="T223:X223"/>
    <mergeCell ref="H123:J123"/>
    <mergeCell ref="K123:M123"/>
    <mergeCell ref="N123:P123"/>
    <mergeCell ref="Q123:S123"/>
    <mergeCell ref="T119:Y119"/>
    <mergeCell ref="N119:S119"/>
    <mergeCell ref="A119:M119"/>
    <mergeCell ref="H122:M122"/>
    <mergeCell ref="N122:S122"/>
    <mergeCell ref="T122:Y122"/>
    <mergeCell ref="H124:J124"/>
    <mergeCell ref="K124:M124"/>
    <mergeCell ref="N124:P124"/>
    <mergeCell ref="Q124:S124"/>
    <mergeCell ref="H125:J125"/>
    <mergeCell ref="K125:M125"/>
    <mergeCell ref="N125:P125"/>
    <mergeCell ref="Q125:S125"/>
    <mergeCell ref="T123:V123"/>
    <mergeCell ref="W123:Y123"/>
    <mergeCell ref="T124:V124"/>
    <mergeCell ref="W124:Y124"/>
    <mergeCell ref="T125:V125"/>
    <mergeCell ref="W125:Y125"/>
    <mergeCell ref="W126:Y126"/>
    <mergeCell ref="H129:P129"/>
    <mergeCell ref="Q129:Y129"/>
    <mergeCell ref="A126:G126"/>
    <mergeCell ref="H126:J126"/>
    <mergeCell ref="K126:M126"/>
    <mergeCell ref="N126:P126"/>
    <mergeCell ref="A129:G130"/>
    <mergeCell ref="Q130:S130"/>
    <mergeCell ref="Q126:S126"/>
    <mergeCell ref="W130:Y130"/>
    <mergeCell ref="H131:J131"/>
    <mergeCell ref="K131:M131"/>
    <mergeCell ref="N131:P131"/>
    <mergeCell ref="Q131:S131"/>
    <mergeCell ref="T131:V131"/>
    <mergeCell ref="W131:Y131"/>
    <mergeCell ref="H130:J130"/>
    <mergeCell ref="K130:M130"/>
    <mergeCell ref="N130:P130"/>
    <mergeCell ref="K133:M133"/>
    <mergeCell ref="N133:P133"/>
    <mergeCell ref="T126:V126"/>
    <mergeCell ref="T130:V130"/>
    <mergeCell ref="W133:Y133"/>
    <mergeCell ref="Q133:S133"/>
    <mergeCell ref="T133:V133"/>
    <mergeCell ref="H132:J132"/>
    <mergeCell ref="K132:M132"/>
    <mergeCell ref="N132:P132"/>
    <mergeCell ref="Q132:S132"/>
    <mergeCell ref="W136:Y136"/>
    <mergeCell ref="N135:S135"/>
    <mergeCell ref="T135:Y135"/>
    <mergeCell ref="A135:M135"/>
    <mergeCell ref="A131:G131"/>
    <mergeCell ref="A132:G132"/>
    <mergeCell ref="A133:G133"/>
    <mergeCell ref="T132:V132"/>
    <mergeCell ref="W132:Y132"/>
    <mergeCell ref="H133:J133"/>
    <mergeCell ref="J143:M143"/>
    <mergeCell ref="R143:U143"/>
    <mergeCell ref="N142:Q142"/>
    <mergeCell ref="N136:P136"/>
    <mergeCell ref="Q136:S136"/>
    <mergeCell ref="T136:V136"/>
    <mergeCell ref="A144:I144"/>
    <mergeCell ref="A146:I146"/>
    <mergeCell ref="V142:Y142"/>
    <mergeCell ref="J141:Q141"/>
    <mergeCell ref="N143:Q143"/>
    <mergeCell ref="V145:Y145"/>
    <mergeCell ref="A145:I145"/>
    <mergeCell ref="J145:M145"/>
    <mergeCell ref="N145:Q145"/>
    <mergeCell ref="R145:U145"/>
    <mergeCell ref="V146:Y146"/>
    <mergeCell ref="J147:M147"/>
    <mergeCell ref="N147:Q147"/>
    <mergeCell ref="R147:U147"/>
    <mergeCell ref="J146:M146"/>
    <mergeCell ref="N146:Q146"/>
    <mergeCell ref="V147:Y147"/>
    <mergeCell ref="A222:M222"/>
    <mergeCell ref="A223:M223"/>
    <mergeCell ref="A224:M224"/>
    <mergeCell ref="A225:M225"/>
    <mergeCell ref="A147:I147"/>
    <mergeCell ref="R146:U146"/>
    <mergeCell ref="N175:S175"/>
    <mergeCell ref="T175:Y175"/>
    <mergeCell ref="R148:U148"/>
    <mergeCell ref="V160:Y160"/>
    <mergeCell ref="V163:Y163"/>
    <mergeCell ref="R149:U149"/>
    <mergeCell ref="V149:Y149"/>
    <mergeCell ref="A149:I149"/>
    <mergeCell ref="A148:I148"/>
    <mergeCell ref="J148:M148"/>
    <mergeCell ref="N148:Q148"/>
    <mergeCell ref="V148:Y148"/>
    <mergeCell ref="N174:S174"/>
    <mergeCell ref="T174:Y174"/>
    <mergeCell ref="R150:U150"/>
    <mergeCell ref="V150:X150"/>
    <mergeCell ref="A221:M221"/>
    <mergeCell ref="J153:M153"/>
    <mergeCell ref="N153:Q153"/>
    <mergeCell ref="R153:U153"/>
    <mergeCell ref="N176:S176"/>
    <mergeCell ref="T176:Y176"/>
    <mergeCell ref="A177:M177"/>
    <mergeCell ref="T220:Y220"/>
    <mergeCell ref="A175:M175"/>
    <mergeCell ref="N177:S177"/>
    <mergeCell ref="T177:Y177"/>
    <mergeCell ref="A178:M178"/>
    <mergeCell ref="A164:I164"/>
    <mergeCell ref="V165:Y165"/>
    <mergeCell ref="J164:M164"/>
    <mergeCell ref="N164:Q164"/>
    <mergeCell ref="R164:U164"/>
    <mergeCell ref="V164:Y164"/>
    <mergeCell ref="R155:U155"/>
    <mergeCell ref="A205:M205"/>
    <mergeCell ref="A154:I154"/>
    <mergeCell ref="A155:I155"/>
    <mergeCell ref="A156:I156"/>
    <mergeCell ref="A163:I163"/>
    <mergeCell ref="J163:M163"/>
    <mergeCell ref="A180:M180"/>
    <mergeCell ref="A173:M173"/>
    <mergeCell ref="A174:M174"/>
    <mergeCell ref="N149:Q149"/>
    <mergeCell ref="N150:Q150"/>
    <mergeCell ref="V156:Y156"/>
    <mergeCell ref="V154:Y154"/>
    <mergeCell ref="J155:M155"/>
    <mergeCell ref="N155:Q155"/>
    <mergeCell ref="V155:Y155"/>
    <mergeCell ref="J154:M154"/>
    <mergeCell ref="N154:Q154"/>
    <mergeCell ref="R154:U154"/>
    <mergeCell ref="Q61:S61"/>
    <mergeCell ref="T61:V61"/>
    <mergeCell ref="N62:P62"/>
    <mergeCell ref="Q62:S62"/>
    <mergeCell ref="J156:M156"/>
    <mergeCell ref="N156:Q156"/>
    <mergeCell ref="R156:U156"/>
    <mergeCell ref="T62:V62"/>
    <mergeCell ref="V153:Y153"/>
    <mergeCell ref="J149:M149"/>
    <mergeCell ref="B60:M60"/>
    <mergeCell ref="N60:P60"/>
    <mergeCell ref="Q60:S60"/>
    <mergeCell ref="T60:V60"/>
    <mergeCell ref="V162:Y162"/>
    <mergeCell ref="N161:Q161"/>
    <mergeCell ref="R161:U161"/>
    <mergeCell ref="V161:Y161"/>
    <mergeCell ref="A61:M61"/>
    <mergeCell ref="N61:P61"/>
    <mergeCell ref="B58:M58"/>
    <mergeCell ref="N58:P58"/>
    <mergeCell ref="Q58:S58"/>
    <mergeCell ref="T58:V58"/>
    <mergeCell ref="B59:M59"/>
    <mergeCell ref="N59:P59"/>
    <mergeCell ref="Q59:S59"/>
    <mergeCell ref="T59:V59"/>
    <mergeCell ref="W58:Y58"/>
    <mergeCell ref="W59:Y59"/>
    <mergeCell ref="W60:Y60"/>
    <mergeCell ref="T67:W67"/>
    <mergeCell ref="X67:Y67"/>
    <mergeCell ref="T66:W66"/>
    <mergeCell ref="W61:Y61"/>
    <mergeCell ref="W62:Y62"/>
    <mergeCell ref="W63:Y63"/>
    <mergeCell ref="X66:Y66"/>
    <mergeCell ref="A171:M171"/>
    <mergeCell ref="T171:Y171"/>
    <mergeCell ref="N165:Q165"/>
    <mergeCell ref="R165:U165"/>
    <mergeCell ref="N168:S168"/>
    <mergeCell ref="T168:Y168"/>
    <mergeCell ref="R166:U166"/>
    <mergeCell ref="V166:Y166"/>
    <mergeCell ref="N166:Q166"/>
    <mergeCell ref="N173:S173"/>
    <mergeCell ref="T173:Y173"/>
    <mergeCell ref="A172:M172"/>
    <mergeCell ref="A182:M182"/>
    <mergeCell ref="A176:M176"/>
    <mergeCell ref="N178:S178"/>
    <mergeCell ref="T178:Y178"/>
    <mergeCell ref="A179:M179"/>
    <mergeCell ref="N179:S179"/>
    <mergeCell ref="T179:Y179"/>
    <mergeCell ref="R45:S45"/>
    <mergeCell ref="T45:W45"/>
    <mergeCell ref="X45:Y45"/>
    <mergeCell ref="N172:S172"/>
    <mergeCell ref="T172:Y172"/>
    <mergeCell ref="N170:S170"/>
    <mergeCell ref="T170:Y170"/>
    <mergeCell ref="N171:S171"/>
    <mergeCell ref="N169:S169"/>
    <mergeCell ref="T169:Y169"/>
    <mergeCell ref="X41:Y41"/>
    <mergeCell ref="N42:Q42"/>
    <mergeCell ref="R42:S42"/>
    <mergeCell ref="T42:W42"/>
    <mergeCell ref="X42:Y42"/>
    <mergeCell ref="T44:W44"/>
    <mergeCell ref="X44:Y44"/>
    <mergeCell ref="R43:S43"/>
    <mergeCell ref="N182:S182"/>
    <mergeCell ref="T182:Y182"/>
    <mergeCell ref="T65:W65"/>
    <mergeCell ref="X65:Y65"/>
    <mergeCell ref="T43:W43"/>
    <mergeCell ref="X43:Y43"/>
    <mergeCell ref="N44:Q44"/>
    <mergeCell ref="R44:S44"/>
    <mergeCell ref="N45:Q45"/>
    <mergeCell ref="A183:M183"/>
    <mergeCell ref="N185:S185"/>
    <mergeCell ref="T185:Y185"/>
    <mergeCell ref="N186:S186"/>
    <mergeCell ref="T186:Y186"/>
    <mergeCell ref="N183:S183"/>
    <mergeCell ref="T183:Y183"/>
    <mergeCell ref="N187:S187"/>
    <mergeCell ref="T187:Y187"/>
    <mergeCell ref="X39:Y39"/>
    <mergeCell ref="N40:Q40"/>
    <mergeCell ref="R40:S40"/>
    <mergeCell ref="T40:W40"/>
    <mergeCell ref="X40:Y40"/>
    <mergeCell ref="N41:Q41"/>
    <mergeCell ref="R41:S41"/>
    <mergeCell ref="T41:W41"/>
    <mergeCell ref="N190:S190"/>
    <mergeCell ref="T190:Y190"/>
    <mergeCell ref="N191:S191"/>
    <mergeCell ref="T191:Y191"/>
    <mergeCell ref="N188:S188"/>
    <mergeCell ref="T188:Y188"/>
    <mergeCell ref="N189:S189"/>
    <mergeCell ref="T189:Y189"/>
    <mergeCell ref="A21:M21"/>
    <mergeCell ref="N21:S21"/>
    <mergeCell ref="T21:Y21"/>
    <mergeCell ref="N22:S22"/>
    <mergeCell ref="T22:Y22"/>
    <mergeCell ref="N39:Q39"/>
    <mergeCell ref="R39:S39"/>
    <mergeCell ref="T39:W39"/>
    <mergeCell ref="N38:Q38"/>
    <mergeCell ref="R38:S38"/>
    <mergeCell ref="T196:Y196"/>
    <mergeCell ref="N197:S197"/>
    <mergeCell ref="T197:Y197"/>
    <mergeCell ref="N198:S198"/>
    <mergeCell ref="T198:Y198"/>
    <mergeCell ref="N192:S192"/>
    <mergeCell ref="T192:Y192"/>
    <mergeCell ref="N199:S199"/>
    <mergeCell ref="T199:Y199"/>
    <mergeCell ref="A200:M200"/>
    <mergeCell ref="N202:S202"/>
    <mergeCell ref="T202:Y202"/>
    <mergeCell ref="N195:S195"/>
    <mergeCell ref="T195:Y195"/>
    <mergeCell ref="N200:S200"/>
    <mergeCell ref="T200:Y200"/>
    <mergeCell ref="N196:S196"/>
    <mergeCell ref="T207:Y207"/>
    <mergeCell ref="N204:S204"/>
    <mergeCell ref="T204:Y204"/>
    <mergeCell ref="N205:S205"/>
    <mergeCell ref="T205:Y205"/>
    <mergeCell ref="N206:S206"/>
    <mergeCell ref="N214:S214"/>
    <mergeCell ref="T214:Y214"/>
    <mergeCell ref="T208:U208"/>
    <mergeCell ref="V208:W208"/>
    <mergeCell ref="X208:Y208"/>
    <mergeCell ref="N209:S209"/>
    <mergeCell ref="T209:Y209"/>
    <mergeCell ref="N208:O208"/>
    <mergeCell ref="P208:Q208"/>
    <mergeCell ref="R208:S208"/>
    <mergeCell ref="N35:Q35"/>
    <mergeCell ref="R35:S35"/>
    <mergeCell ref="T35:W35"/>
    <mergeCell ref="X35:Y35"/>
    <mergeCell ref="N210:S210"/>
    <mergeCell ref="T210:Y210"/>
    <mergeCell ref="N203:S203"/>
    <mergeCell ref="T203:Y203"/>
    <mergeCell ref="T206:Y206"/>
    <mergeCell ref="N207:S207"/>
    <mergeCell ref="T68:W68"/>
    <mergeCell ref="X68:Y68"/>
    <mergeCell ref="R69:S69"/>
    <mergeCell ref="T69:W69"/>
    <mergeCell ref="X69:Y69"/>
    <mergeCell ref="N36:Q36"/>
    <mergeCell ref="R36:S36"/>
    <mergeCell ref="T36:W36"/>
    <mergeCell ref="X36:Y36"/>
    <mergeCell ref="N43:Q43"/>
    <mergeCell ref="N67:Q67"/>
    <mergeCell ref="R67:S67"/>
    <mergeCell ref="A70:M70"/>
    <mergeCell ref="N70:Q70"/>
    <mergeCell ref="R70:S70"/>
    <mergeCell ref="N68:Q68"/>
    <mergeCell ref="R68:S68"/>
    <mergeCell ref="X70:Y70"/>
    <mergeCell ref="T70:W70"/>
    <mergeCell ref="W74:Y74"/>
    <mergeCell ref="W75:Y75"/>
    <mergeCell ref="N74:P74"/>
    <mergeCell ref="T74:V74"/>
    <mergeCell ref="N75:P75"/>
    <mergeCell ref="Q75:S75"/>
    <mergeCell ref="T75:V75"/>
    <mergeCell ref="Q77:S77"/>
    <mergeCell ref="T77:V77"/>
    <mergeCell ref="W77:Y77"/>
    <mergeCell ref="A75:M75"/>
    <mergeCell ref="Q74:S74"/>
    <mergeCell ref="N72:S72"/>
    <mergeCell ref="A110:M110"/>
    <mergeCell ref="A111:M111"/>
    <mergeCell ref="T78:V78"/>
    <mergeCell ref="W78:Y78"/>
    <mergeCell ref="T110:Y110"/>
    <mergeCell ref="N110:S110"/>
    <mergeCell ref="T108:Y108"/>
    <mergeCell ref="N109:S109"/>
    <mergeCell ref="T109:Y109"/>
    <mergeCell ref="N104:S104"/>
    <mergeCell ref="A97:M97"/>
    <mergeCell ref="A101:M101"/>
    <mergeCell ref="A104:M104"/>
    <mergeCell ref="A107:M107"/>
    <mergeCell ref="A108:M108"/>
    <mergeCell ref="A109:M109"/>
    <mergeCell ref="A158:I158"/>
    <mergeCell ref="J158:M158"/>
    <mergeCell ref="N158:Q158"/>
    <mergeCell ref="R158:U158"/>
    <mergeCell ref="V158:Y158"/>
    <mergeCell ref="A157:I157"/>
    <mergeCell ref="J157:M157"/>
    <mergeCell ref="N157:Q157"/>
    <mergeCell ref="R157:U157"/>
    <mergeCell ref="J144:M144"/>
    <mergeCell ref="N144:Q144"/>
    <mergeCell ref="R144:U144"/>
    <mergeCell ref="V144:Y144"/>
    <mergeCell ref="A96:M96"/>
    <mergeCell ref="A113:M113"/>
    <mergeCell ref="A114:M114"/>
    <mergeCell ref="N111:S111"/>
    <mergeCell ref="N97:S97"/>
    <mergeCell ref="A115:M115"/>
    <mergeCell ref="N137:P137"/>
    <mergeCell ref="Q137:S137"/>
    <mergeCell ref="T137:V137"/>
    <mergeCell ref="W137:Y137"/>
    <mergeCell ref="V159:Y159"/>
    <mergeCell ref="T18:Y18"/>
    <mergeCell ref="N159:Q159"/>
    <mergeCell ref="R159:U159"/>
    <mergeCell ref="V157:Y157"/>
    <mergeCell ref="N77:P77"/>
    <mergeCell ref="J165:M165"/>
    <mergeCell ref="J162:M162"/>
    <mergeCell ref="A166:I166"/>
    <mergeCell ref="A169:M169"/>
    <mergeCell ref="A112:M112"/>
    <mergeCell ref="V143:Y143"/>
    <mergeCell ref="R141:Y141"/>
    <mergeCell ref="J142:M142"/>
    <mergeCell ref="R142:U142"/>
    <mergeCell ref="A143:I143"/>
    <mergeCell ref="A283:M283"/>
    <mergeCell ref="N283:S283"/>
    <mergeCell ref="N282:S282"/>
    <mergeCell ref="T282:Y282"/>
    <mergeCell ref="A150:I150"/>
    <mergeCell ref="J150:M150"/>
    <mergeCell ref="A170:M170"/>
    <mergeCell ref="A159:I159"/>
    <mergeCell ref="J159:M159"/>
    <mergeCell ref="J166:M166"/>
  </mergeCells>
  <phoneticPr fontId="6" type="noConversion"/>
  <pageMargins left="0.51" right="0.23" top="0.32" bottom="0.31" header="0.33" footer="0.3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workbookViewId="0">
      <selection activeCell="B9" sqref="B9"/>
    </sheetView>
  </sheetViews>
  <sheetFormatPr defaultRowHeight="15.75"/>
  <cols>
    <col min="1" max="1" width="4.75" style="303" customWidth="1"/>
    <col min="2" max="2" width="33.625" style="304" customWidth="1"/>
    <col min="3" max="3" width="17.5" style="304" customWidth="1"/>
    <col min="4" max="6" width="14.625" style="304" customWidth="1"/>
    <col min="7" max="7" width="15.875" style="304" customWidth="1"/>
    <col min="8" max="8" width="16.875" style="304" customWidth="1"/>
    <col min="9" max="9" width="14" style="304" customWidth="1"/>
    <col min="10" max="10" width="14.625" style="304" customWidth="1"/>
    <col min="11" max="11" width="13.875" style="304" customWidth="1"/>
    <col min="12" max="12" width="16.125" style="304" customWidth="1"/>
    <col min="13" max="16384" width="9" style="304"/>
  </cols>
  <sheetData>
    <row r="1" spans="1:12" s="301" customFormat="1" ht="21.75" customHeight="1">
      <c r="A1" s="298" t="s">
        <v>677</v>
      </c>
      <c r="B1" s="299"/>
      <c r="C1" s="299"/>
      <c r="D1" s="300"/>
      <c r="F1" s="302"/>
      <c r="G1" s="302"/>
      <c r="H1" s="302"/>
      <c r="I1" s="302"/>
      <c r="J1" s="302"/>
      <c r="K1" s="302"/>
    </row>
    <row r="2" spans="1:12" ht="21.75" customHeight="1"/>
    <row r="3" spans="1:12" s="305" customFormat="1" ht="24" customHeight="1">
      <c r="A3" s="441" t="s">
        <v>678</v>
      </c>
      <c r="B3" s="445" t="s">
        <v>679</v>
      </c>
      <c r="C3" s="441" t="s">
        <v>680</v>
      </c>
      <c r="D3" s="448" t="s">
        <v>681</v>
      </c>
      <c r="E3" s="449"/>
      <c r="F3" s="449"/>
      <c r="G3" s="449"/>
      <c r="H3" s="449"/>
      <c r="I3" s="449"/>
      <c r="J3" s="449"/>
      <c r="K3" s="449"/>
      <c r="L3" s="450"/>
    </row>
    <row r="4" spans="1:12" s="305" customFormat="1" ht="24" customHeight="1">
      <c r="A4" s="444"/>
      <c r="B4" s="446"/>
      <c r="C4" s="444"/>
      <c r="D4" s="441" t="s">
        <v>682</v>
      </c>
      <c r="E4" s="441" t="s">
        <v>683</v>
      </c>
      <c r="F4" s="443" t="s">
        <v>684</v>
      </c>
      <c r="G4" s="441" t="s">
        <v>685</v>
      </c>
      <c r="H4" s="441" t="s">
        <v>686</v>
      </c>
      <c r="I4" s="441" t="s">
        <v>687</v>
      </c>
      <c r="J4" s="441" t="s">
        <v>688</v>
      </c>
      <c r="K4" s="441" t="s">
        <v>689</v>
      </c>
      <c r="L4" s="443" t="s">
        <v>690</v>
      </c>
    </row>
    <row r="5" spans="1:12" s="305" customFormat="1" ht="24" customHeight="1">
      <c r="A5" s="442"/>
      <c r="B5" s="447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2" s="309" customFormat="1" ht="19.5" customHeight="1">
      <c r="A6" s="306" t="s">
        <v>118</v>
      </c>
      <c r="B6" s="307" t="s">
        <v>691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</row>
    <row r="7" spans="1:12" s="305" customFormat="1" ht="19.5" customHeight="1">
      <c r="A7" s="310" t="s">
        <v>406</v>
      </c>
      <c r="B7" s="311" t="s">
        <v>692</v>
      </c>
      <c r="C7" s="312">
        <f t="shared" ref="C7:C15" si="0">SUM(D7:L7)</f>
        <v>2891512871111</v>
      </c>
      <c r="D7" s="312">
        <v>132143108925</v>
      </c>
      <c r="E7" s="312">
        <v>74540264774</v>
      </c>
      <c r="F7" s="312">
        <v>54256548118</v>
      </c>
      <c r="G7" s="312">
        <v>888575803014</v>
      </c>
      <c r="H7" s="312">
        <v>1702530829982</v>
      </c>
      <c r="I7" s="312">
        <v>3456528678</v>
      </c>
      <c r="J7" s="312">
        <v>16694962813</v>
      </c>
      <c r="K7" s="312">
        <v>8316082665</v>
      </c>
      <c r="L7" s="312">
        <v>10998742142</v>
      </c>
    </row>
    <row r="8" spans="1:12" ht="19.5" customHeight="1">
      <c r="A8" s="313">
        <v>1</v>
      </c>
      <c r="B8" s="314" t="s">
        <v>693</v>
      </c>
      <c r="C8" s="314">
        <f t="shared" si="0"/>
        <v>154386203242</v>
      </c>
      <c r="D8" s="314">
        <v>0</v>
      </c>
      <c r="E8" s="314"/>
      <c r="F8" s="314">
        <v>0</v>
      </c>
      <c r="G8" s="314">
        <v>82335513931</v>
      </c>
      <c r="H8" s="314">
        <v>72050689311</v>
      </c>
      <c r="I8" s="314"/>
      <c r="J8" s="314">
        <v>0</v>
      </c>
      <c r="K8" s="314">
        <v>0</v>
      </c>
      <c r="L8" s="314">
        <v>0</v>
      </c>
    </row>
    <row r="9" spans="1:12" ht="19.5" customHeight="1">
      <c r="A9" s="313">
        <v>2</v>
      </c>
      <c r="B9" s="314" t="s">
        <v>694</v>
      </c>
      <c r="C9" s="314">
        <f t="shared" si="0"/>
        <v>601414545</v>
      </c>
      <c r="D9" s="314">
        <v>601414545</v>
      </c>
      <c r="E9" s="314">
        <v>0</v>
      </c>
      <c r="F9" s="314"/>
      <c r="G9" s="314">
        <v>0</v>
      </c>
      <c r="H9" s="314"/>
      <c r="I9" s="314"/>
      <c r="J9" s="314"/>
      <c r="K9" s="314">
        <v>0</v>
      </c>
      <c r="L9" s="314">
        <v>0</v>
      </c>
    </row>
    <row r="10" spans="1:12" ht="19.5" customHeight="1">
      <c r="A10" s="313">
        <v>3</v>
      </c>
      <c r="B10" s="314" t="s">
        <v>695</v>
      </c>
      <c r="C10" s="314">
        <f t="shared" si="0"/>
        <v>8391632880</v>
      </c>
      <c r="D10" s="314">
        <v>0</v>
      </c>
      <c r="E10" s="314"/>
      <c r="F10" s="314">
        <v>0</v>
      </c>
      <c r="G10" s="314">
        <v>4918264250</v>
      </c>
      <c r="H10" s="314">
        <v>3473368630</v>
      </c>
      <c r="I10" s="314"/>
      <c r="J10" s="314"/>
      <c r="K10" s="314"/>
      <c r="L10" s="314"/>
    </row>
    <row r="11" spans="1:12" ht="19.5" customHeight="1">
      <c r="A11" s="313" t="s">
        <v>696</v>
      </c>
      <c r="B11" s="314" t="s">
        <v>697</v>
      </c>
      <c r="C11" s="314">
        <f t="shared" si="0"/>
        <v>36694138182</v>
      </c>
      <c r="D11" s="314">
        <v>0</v>
      </c>
      <c r="E11" s="314"/>
      <c r="F11" s="314"/>
      <c r="G11" s="314">
        <v>15331818182</v>
      </c>
      <c r="H11" s="314">
        <v>21362320000</v>
      </c>
      <c r="I11" s="314"/>
      <c r="J11" s="314"/>
      <c r="K11" s="314"/>
      <c r="L11" s="314"/>
    </row>
    <row r="12" spans="1:12" ht="19.5" customHeight="1">
      <c r="A12" s="313">
        <v>4</v>
      </c>
      <c r="B12" s="314" t="s">
        <v>698</v>
      </c>
      <c r="C12" s="314">
        <f t="shared" si="0"/>
        <v>0</v>
      </c>
      <c r="D12" s="314"/>
      <c r="E12" s="314"/>
      <c r="F12" s="314"/>
      <c r="G12" s="314"/>
      <c r="H12" s="314"/>
      <c r="I12" s="314"/>
      <c r="J12" s="314"/>
      <c r="K12" s="314"/>
      <c r="L12" s="314"/>
    </row>
    <row r="13" spans="1:12" ht="19.5" customHeight="1">
      <c r="A13" s="313">
        <v>5</v>
      </c>
      <c r="B13" s="314" t="s">
        <v>699</v>
      </c>
      <c r="C13" s="314">
        <f t="shared" si="0"/>
        <v>34729474448</v>
      </c>
      <c r="D13" s="314">
        <v>0</v>
      </c>
      <c r="E13" s="314"/>
      <c r="F13" s="314">
        <v>0</v>
      </c>
      <c r="G13" s="314">
        <v>3387643427</v>
      </c>
      <c r="H13" s="314">
        <v>31341831021</v>
      </c>
      <c r="I13" s="314"/>
      <c r="J13" s="314">
        <v>0</v>
      </c>
      <c r="K13" s="314"/>
      <c r="L13" s="314"/>
    </row>
    <row r="14" spans="1:12" ht="19.5" customHeight="1">
      <c r="A14" s="313">
        <v>6</v>
      </c>
      <c r="B14" s="315" t="s">
        <v>700</v>
      </c>
      <c r="C14" s="314">
        <f t="shared" si="0"/>
        <v>0</v>
      </c>
      <c r="D14" s="314">
        <v>0</v>
      </c>
      <c r="E14" s="314">
        <v>0</v>
      </c>
      <c r="F14" s="314">
        <v>0</v>
      </c>
      <c r="G14" s="314">
        <v>0</v>
      </c>
      <c r="H14" s="314"/>
      <c r="I14" s="314"/>
      <c r="J14" s="314">
        <v>0</v>
      </c>
      <c r="K14" s="314"/>
      <c r="L14" s="314"/>
    </row>
    <row r="15" spans="1:12" s="305" customFormat="1" ht="19.5" customHeight="1">
      <c r="A15" s="310" t="s">
        <v>429</v>
      </c>
      <c r="B15" s="311" t="s">
        <v>701</v>
      </c>
      <c r="C15" s="312">
        <f t="shared" si="0"/>
        <v>3056856785512</v>
      </c>
      <c r="D15" s="312">
        <f t="shared" ref="D15:L15" si="1">D7+D8+D9+D10+D11-D12-D13-D14</f>
        <v>132744523470</v>
      </c>
      <c r="E15" s="312">
        <f t="shared" si="1"/>
        <v>74540264774</v>
      </c>
      <c r="F15" s="312">
        <f t="shared" si="1"/>
        <v>54256548118</v>
      </c>
      <c r="G15" s="312">
        <f t="shared" si="1"/>
        <v>987773755950</v>
      </c>
      <c r="H15" s="312">
        <f t="shared" si="1"/>
        <v>1768075376902</v>
      </c>
      <c r="I15" s="312">
        <f t="shared" si="1"/>
        <v>3456528678</v>
      </c>
      <c r="J15" s="312">
        <f t="shared" si="1"/>
        <v>16694962813</v>
      </c>
      <c r="K15" s="312">
        <f t="shared" si="1"/>
        <v>8316082665</v>
      </c>
      <c r="L15" s="312">
        <f t="shared" si="1"/>
        <v>10998742142</v>
      </c>
    </row>
    <row r="16" spans="1:12" ht="19.5" customHeight="1">
      <c r="A16" s="313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</row>
    <row r="17" spans="1:12" s="305" customFormat="1" ht="19.5" customHeight="1">
      <c r="A17" s="316" t="s">
        <v>442</v>
      </c>
      <c r="B17" s="317" t="s">
        <v>702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</row>
    <row r="18" spans="1:12" ht="19.5" customHeight="1">
      <c r="A18" s="310" t="s">
        <v>406</v>
      </c>
      <c r="B18" s="311" t="s">
        <v>692</v>
      </c>
      <c r="C18" s="312">
        <f t="shared" ref="C18:C24" si="2">SUM(D18:L18)</f>
        <v>2209600552136</v>
      </c>
      <c r="D18" s="312">
        <v>58195842713</v>
      </c>
      <c r="E18" s="312">
        <v>65032382394</v>
      </c>
      <c r="F18" s="312">
        <v>44918330327</v>
      </c>
      <c r="G18" s="312">
        <v>737578053003</v>
      </c>
      <c r="H18" s="312">
        <v>1275081845162</v>
      </c>
      <c r="I18" s="312">
        <v>3456528678</v>
      </c>
      <c r="J18" s="312">
        <v>15053797894</v>
      </c>
      <c r="K18" s="312">
        <v>5522275652</v>
      </c>
      <c r="L18" s="312">
        <v>4761496313</v>
      </c>
    </row>
    <row r="19" spans="1:12" ht="19.5" customHeight="1">
      <c r="A19" s="313">
        <v>1</v>
      </c>
      <c r="B19" s="314" t="s">
        <v>703</v>
      </c>
      <c r="C19" s="314">
        <f t="shared" si="2"/>
        <v>97152489874</v>
      </c>
      <c r="D19" s="314">
        <v>4272065735</v>
      </c>
      <c r="E19" s="314">
        <v>1799187516</v>
      </c>
      <c r="F19" s="314">
        <v>2169585905</v>
      </c>
      <c r="G19" s="314">
        <f>29187025373-319412881</f>
        <v>28867612492</v>
      </c>
      <c r="H19" s="314">
        <v>59396746292</v>
      </c>
      <c r="I19" s="314">
        <v>0</v>
      </c>
      <c r="J19" s="314">
        <v>302549814</v>
      </c>
      <c r="K19" s="314">
        <v>344742120</v>
      </c>
      <c r="L19" s="314">
        <v>0</v>
      </c>
    </row>
    <row r="20" spans="1:12" ht="19.5" customHeight="1">
      <c r="A20" s="313">
        <v>2</v>
      </c>
      <c r="B20" s="315" t="s">
        <v>697</v>
      </c>
      <c r="C20" s="314">
        <f t="shared" si="2"/>
        <v>36694138182</v>
      </c>
      <c r="D20" s="314"/>
      <c r="E20" s="314"/>
      <c r="F20" s="314"/>
      <c r="G20" s="314">
        <v>15331818182</v>
      </c>
      <c r="H20" s="314">
        <v>21362320000</v>
      </c>
      <c r="I20" s="314"/>
      <c r="J20" s="314"/>
      <c r="K20" s="314"/>
      <c r="L20" s="314"/>
    </row>
    <row r="21" spans="1:12" ht="19.5" customHeight="1">
      <c r="A21" s="313">
        <v>3</v>
      </c>
      <c r="B21" s="314" t="s">
        <v>698</v>
      </c>
      <c r="C21" s="314">
        <f t="shared" si="2"/>
        <v>0</v>
      </c>
      <c r="D21" s="314"/>
      <c r="E21" s="314"/>
      <c r="F21" s="314"/>
      <c r="G21" s="314"/>
      <c r="H21" s="314"/>
      <c r="I21" s="314"/>
      <c r="J21" s="314"/>
      <c r="K21" s="314"/>
      <c r="L21" s="314"/>
    </row>
    <row r="22" spans="1:12" ht="19.5" customHeight="1">
      <c r="A22" s="313">
        <v>4</v>
      </c>
      <c r="B22" s="314" t="s">
        <v>699</v>
      </c>
      <c r="C22" s="314">
        <f t="shared" si="2"/>
        <v>34729474448</v>
      </c>
      <c r="D22" s="314">
        <v>0</v>
      </c>
      <c r="E22" s="314"/>
      <c r="F22" s="314">
        <v>0</v>
      </c>
      <c r="G22" s="314">
        <f>G13</f>
        <v>3387643427</v>
      </c>
      <c r="H22" s="314">
        <f>H13</f>
        <v>31341831021</v>
      </c>
      <c r="I22" s="314"/>
      <c r="J22" s="314">
        <v>0</v>
      </c>
      <c r="K22" s="314"/>
      <c r="L22" s="314"/>
    </row>
    <row r="23" spans="1:12" ht="19.5" customHeight="1">
      <c r="A23" s="313">
        <v>5</v>
      </c>
      <c r="B23" s="315" t="s">
        <v>700</v>
      </c>
      <c r="C23" s="314">
        <f t="shared" si="2"/>
        <v>0</v>
      </c>
      <c r="D23" s="314"/>
      <c r="E23" s="314">
        <v>0</v>
      </c>
      <c r="F23" s="314"/>
      <c r="G23" s="314"/>
      <c r="H23" s="314"/>
      <c r="I23" s="314"/>
      <c r="J23" s="314">
        <v>0</v>
      </c>
      <c r="K23" s="314"/>
      <c r="L23" s="314"/>
    </row>
    <row r="24" spans="1:12" ht="19.5" customHeight="1">
      <c r="A24" s="310" t="s">
        <v>429</v>
      </c>
      <c r="B24" s="311" t="s">
        <v>704</v>
      </c>
      <c r="C24" s="312">
        <f t="shared" si="2"/>
        <v>2308717705744</v>
      </c>
      <c r="D24" s="312">
        <f t="shared" ref="D24:L24" si="3">D18+D19+D20-D21-D22-D23</f>
        <v>62467908448</v>
      </c>
      <c r="E24" s="312">
        <f t="shared" si="3"/>
        <v>66831569910</v>
      </c>
      <c r="F24" s="312">
        <f t="shared" si="3"/>
        <v>47087916232</v>
      </c>
      <c r="G24" s="312">
        <f t="shared" si="3"/>
        <v>778389840250</v>
      </c>
      <c r="H24" s="312">
        <f t="shared" si="3"/>
        <v>1324499080433</v>
      </c>
      <c r="I24" s="312">
        <f t="shared" si="3"/>
        <v>3456528678</v>
      </c>
      <c r="J24" s="312">
        <f t="shared" si="3"/>
        <v>15356347708</v>
      </c>
      <c r="K24" s="312">
        <f t="shared" si="3"/>
        <v>5867017772</v>
      </c>
      <c r="L24" s="312">
        <f t="shared" si="3"/>
        <v>4761496313</v>
      </c>
    </row>
    <row r="25" spans="1:12" ht="19.5" customHeight="1">
      <c r="A25" s="310"/>
      <c r="B25" s="310"/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1:12" ht="19.5" customHeight="1">
      <c r="A26" s="316" t="s">
        <v>482</v>
      </c>
      <c r="B26" s="317" t="s">
        <v>705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</row>
    <row r="27" spans="1:12" ht="19.5" customHeight="1">
      <c r="A27" s="310"/>
      <c r="B27" s="311" t="s">
        <v>706</v>
      </c>
      <c r="C27" s="312">
        <f>SUM(D27:L27)</f>
        <v>681912318975</v>
      </c>
      <c r="D27" s="312">
        <f t="shared" ref="D27:L27" si="4">D7-D18</f>
        <v>73947266212</v>
      </c>
      <c r="E27" s="312">
        <f t="shared" si="4"/>
        <v>9507882380</v>
      </c>
      <c r="F27" s="312">
        <f t="shared" si="4"/>
        <v>9338217791</v>
      </c>
      <c r="G27" s="312">
        <f t="shared" si="4"/>
        <v>150997750011</v>
      </c>
      <c r="H27" s="312">
        <f t="shared" si="4"/>
        <v>427448984820</v>
      </c>
      <c r="I27" s="312">
        <f t="shared" si="4"/>
        <v>0</v>
      </c>
      <c r="J27" s="312">
        <f t="shared" si="4"/>
        <v>1641164919</v>
      </c>
      <c r="K27" s="312">
        <f t="shared" si="4"/>
        <v>2793807013</v>
      </c>
      <c r="L27" s="312">
        <f t="shared" si="4"/>
        <v>6237245829</v>
      </c>
    </row>
    <row r="28" spans="1:12" ht="19.5" customHeight="1">
      <c r="A28" s="310"/>
      <c r="B28" s="311" t="s">
        <v>707</v>
      </c>
      <c r="C28" s="312">
        <f>SUM(D28:L28)</f>
        <v>748139079768</v>
      </c>
      <c r="D28" s="312">
        <f t="shared" ref="D28:L28" si="5">D15-D24</f>
        <v>70276615022</v>
      </c>
      <c r="E28" s="312">
        <f t="shared" si="5"/>
        <v>7708694864</v>
      </c>
      <c r="F28" s="312">
        <f t="shared" si="5"/>
        <v>7168631886</v>
      </c>
      <c r="G28" s="312">
        <f t="shared" si="5"/>
        <v>209383915700</v>
      </c>
      <c r="H28" s="312">
        <f t="shared" si="5"/>
        <v>443576296469</v>
      </c>
      <c r="I28" s="312">
        <f t="shared" si="5"/>
        <v>0</v>
      </c>
      <c r="J28" s="312">
        <f t="shared" si="5"/>
        <v>1338615105</v>
      </c>
      <c r="K28" s="312">
        <f t="shared" si="5"/>
        <v>2449064893</v>
      </c>
      <c r="L28" s="312">
        <f t="shared" si="5"/>
        <v>6237245829</v>
      </c>
    </row>
    <row r="29" spans="1:12" ht="19.5" customHeight="1">
      <c r="A29" s="319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</row>
    <row r="30" spans="1:12" ht="19.5" customHeight="1"/>
    <row r="31" spans="1:12" s="321" customFormat="1" ht="19.5" customHeight="1">
      <c r="B31" s="321" t="s">
        <v>708</v>
      </c>
    </row>
    <row r="32" spans="1:12" s="321" customFormat="1" ht="19.5" customHeight="1">
      <c r="B32" s="321" t="s">
        <v>709</v>
      </c>
    </row>
    <row r="33" spans="1:2" s="321" customFormat="1" ht="19.5" customHeight="1">
      <c r="B33" s="321" t="s">
        <v>710</v>
      </c>
    </row>
    <row r="34" spans="1:2" s="321" customFormat="1" ht="19.5" customHeight="1">
      <c r="B34" s="321" t="s">
        <v>711</v>
      </c>
    </row>
    <row r="35" spans="1:2" s="321" customFormat="1" ht="19.5" customHeight="1">
      <c r="B35" s="321" t="s">
        <v>712</v>
      </c>
    </row>
    <row r="36" spans="1:2" s="322" customFormat="1" ht="19.5" customHeight="1"/>
    <row r="37" spans="1:2" s="322" customFormat="1" ht="18.75" customHeight="1"/>
    <row r="38" spans="1:2" s="323" customFormat="1" ht="18.75" customHeight="1">
      <c r="A38" s="322"/>
    </row>
    <row r="39" spans="1:2" ht="18.75" customHeight="1"/>
    <row r="40" spans="1:2" ht="18.75" customHeight="1"/>
    <row r="41" spans="1:2" ht="18.75" customHeight="1"/>
    <row r="42" spans="1:2" ht="18.75" customHeight="1"/>
    <row r="43" spans="1:2" ht="18.75" customHeight="1"/>
    <row r="44" spans="1:2" ht="18.75" customHeight="1"/>
    <row r="45" spans="1:2" ht="18.75" customHeight="1"/>
    <row r="46" spans="1:2" ht="18.75" customHeight="1"/>
    <row r="47" spans="1:2" ht="18.75" customHeight="1"/>
    <row r="48" spans="1:2" ht="18.75" customHeight="1"/>
    <row r="49" ht="18.75" customHeight="1"/>
    <row r="50" ht="18.75" customHeight="1"/>
    <row r="51" ht="18.75" customHeight="1"/>
  </sheetData>
  <mergeCells count="13">
    <mergeCell ref="H4:H5"/>
    <mergeCell ref="I4:I5"/>
    <mergeCell ref="J4:J5"/>
    <mergeCell ref="K4:K5"/>
    <mergeCell ref="L4:L5"/>
    <mergeCell ref="A3:A5"/>
    <mergeCell ref="B3:B5"/>
    <mergeCell ref="C3:C5"/>
    <mergeCell ref="D3:L3"/>
    <mergeCell ref="D4:D5"/>
    <mergeCell ref="E4:E5"/>
    <mergeCell ref="F4:F5"/>
    <mergeCell ref="G4:G5"/>
  </mergeCells>
  <phoneticPr fontId="22" type="noConversion"/>
  <pageMargins left="0.27" right="0.18" top="0.8" bottom="0.26" header="0.4" footer="0.17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D12" sqref="D12"/>
    </sheetView>
  </sheetViews>
  <sheetFormatPr defaultRowHeight="15.75"/>
  <cols>
    <col min="1" max="1" width="4.125" style="303" customWidth="1"/>
    <col min="2" max="2" width="26.25" style="323" customWidth="1"/>
    <col min="3" max="3" width="14.625" style="324" customWidth="1"/>
    <col min="4" max="4" width="10.75" style="324" customWidth="1"/>
    <col min="5" max="5" width="8.75" style="324" customWidth="1"/>
    <col min="6" max="6" width="13.5" style="324" bestFit="1" customWidth="1"/>
    <col min="7" max="7" width="13.75" style="324" customWidth="1"/>
    <col min="8" max="10" width="9.375" style="324" customWidth="1"/>
    <col min="11" max="11" width="8.375" style="324" customWidth="1"/>
    <col min="12" max="12" width="10.375" style="324" customWidth="1"/>
    <col min="13" max="16384" width="9" style="324"/>
  </cols>
  <sheetData>
    <row r="1" spans="1:14" s="303" customFormat="1" ht="18" customHeight="1">
      <c r="A1" s="298" t="s">
        <v>713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4" ht="15" customHeight="1">
      <c r="D2" s="452"/>
      <c r="E2" s="452"/>
      <c r="F2" s="325"/>
      <c r="G2" s="325"/>
      <c r="H2" s="325"/>
      <c r="I2" s="325"/>
      <c r="J2" s="452"/>
      <c r="K2" s="452"/>
    </row>
    <row r="3" spans="1:14" ht="24" customHeight="1">
      <c r="A3" s="441" t="s">
        <v>678</v>
      </c>
      <c r="B3" s="445" t="s">
        <v>679</v>
      </c>
      <c r="C3" s="441" t="s">
        <v>680</v>
      </c>
      <c r="D3" s="453" t="s">
        <v>681</v>
      </c>
      <c r="E3" s="454"/>
      <c r="F3" s="454"/>
      <c r="G3" s="454"/>
      <c r="H3" s="454"/>
      <c r="I3" s="454"/>
      <c r="J3" s="454"/>
      <c r="K3" s="455"/>
    </row>
    <row r="4" spans="1:14" ht="24" customHeight="1">
      <c r="A4" s="444"/>
      <c r="B4" s="446"/>
      <c r="C4" s="444"/>
      <c r="D4" s="443" t="s">
        <v>714</v>
      </c>
      <c r="E4" s="443" t="s">
        <v>715</v>
      </c>
      <c r="F4" s="443" t="s">
        <v>716</v>
      </c>
      <c r="G4" s="443" t="s">
        <v>686</v>
      </c>
      <c r="H4" s="443" t="s">
        <v>717</v>
      </c>
      <c r="I4" s="443" t="s">
        <v>718</v>
      </c>
      <c r="J4" s="443" t="s">
        <v>719</v>
      </c>
      <c r="K4" s="443" t="s">
        <v>720</v>
      </c>
    </row>
    <row r="5" spans="1:14" ht="24" customHeight="1">
      <c r="A5" s="442"/>
      <c r="B5" s="447"/>
      <c r="C5" s="442"/>
      <c r="D5" s="442"/>
      <c r="E5" s="442"/>
      <c r="F5" s="442"/>
      <c r="G5" s="442"/>
      <c r="H5" s="442"/>
      <c r="I5" s="442"/>
      <c r="J5" s="442"/>
      <c r="K5" s="442"/>
    </row>
    <row r="6" spans="1:14" s="329" customFormat="1" ht="18" customHeight="1">
      <c r="A6" s="326" t="s">
        <v>118</v>
      </c>
      <c r="B6" s="317" t="s">
        <v>721</v>
      </c>
      <c r="C6" s="327"/>
      <c r="D6" s="318"/>
      <c r="E6" s="318"/>
      <c r="F6" s="318"/>
      <c r="G6" s="318"/>
      <c r="H6" s="318"/>
      <c r="I6" s="318"/>
      <c r="J6" s="318"/>
      <c r="K6" s="308"/>
      <c r="L6" s="328"/>
      <c r="M6" s="328"/>
      <c r="N6" s="328"/>
    </row>
    <row r="7" spans="1:14" s="333" customFormat="1" ht="18" customHeight="1">
      <c r="A7" s="330" t="s">
        <v>406</v>
      </c>
      <c r="B7" s="311" t="s">
        <v>692</v>
      </c>
      <c r="C7" s="331">
        <f t="shared" ref="C7:C13" si="0">SUM(D7:K7)</f>
        <v>66638320000</v>
      </c>
      <c r="D7" s="312">
        <v>0</v>
      </c>
      <c r="E7" s="312">
        <v>0</v>
      </c>
      <c r="F7" s="312">
        <v>45276000000</v>
      </c>
      <c r="G7" s="312">
        <v>21362320000</v>
      </c>
      <c r="H7" s="312">
        <v>0</v>
      </c>
      <c r="I7" s="312">
        <v>0</v>
      </c>
      <c r="J7" s="312">
        <v>0</v>
      </c>
      <c r="K7" s="312">
        <v>0</v>
      </c>
      <c r="L7" s="332"/>
      <c r="M7" s="332"/>
      <c r="N7" s="332"/>
    </row>
    <row r="8" spans="1:14" ht="18" customHeight="1">
      <c r="A8" s="334">
        <v>1</v>
      </c>
      <c r="B8" s="335" t="s">
        <v>722</v>
      </c>
      <c r="C8" s="336">
        <f t="shared" si="0"/>
        <v>0</v>
      </c>
      <c r="D8" s="314"/>
      <c r="E8" s="314"/>
      <c r="F8" s="315">
        <v>0</v>
      </c>
      <c r="G8" s="314"/>
      <c r="H8" s="314"/>
      <c r="I8" s="314"/>
      <c r="J8" s="314"/>
      <c r="K8" s="314"/>
      <c r="L8" s="303"/>
      <c r="M8" s="303"/>
      <c r="N8" s="303"/>
    </row>
    <row r="9" spans="1:14" ht="18" customHeight="1">
      <c r="A9" s="334">
        <v>2</v>
      </c>
      <c r="B9" s="335" t="s">
        <v>723</v>
      </c>
      <c r="C9" s="336">
        <f t="shared" si="0"/>
        <v>0</v>
      </c>
      <c r="D9" s="314"/>
      <c r="E9" s="314"/>
      <c r="F9" s="314"/>
      <c r="G9" s="314"/>
      <c r="H9" s="314"/>
      <c r="I9" s="314"/>
      <c r="J9" s="314"/>
      <c r="K9" s="314"/>
      <c r="L9" s="303"/>
      <c r="M9" s="303"/>
      <c r="N9" s="303"/>
    </row>
    <row r="10" spans="1:14" ht="18" customHeight="1">
      <c r="A10" s="334">
        <v>3</v>
      </c>
      <c r="B10" s="335" t="s">
        <v>724</v>
      </c>
      <c r="C10" s="336">
        <f t="shared" si="0"/>
        <v>0</v>
      </c>
      <c r="D10" s="314"/>
      <c r="E10" s="314"/>
      <c r="F10" s="314"/>
      <c r="G10" s="314"/>
      <c r="H10" s="314"/>
      <c r="I10" s="314"/>
      <c r="J10" s="314"/>
      <c r="K10" s="314"/>
      <c r="L10" s="303"/>
      <c r="M10" s="303"/>
      <c r="N10" s="303"/>
    </row>
    <row r="11" spans="1:14" ht="18" customHeight="1">
      <c r="A11" s="334">
        <v>4</v>
      </c>
      <c r="B11" s="335" t="s">
        <v>725</v>
      </c>
      <c r="C11" s="336">
        <f t="shared" si="0"/>
        <v>0</v>
      </c>
      <c r="D11" s="314"/>
      <c r="E11" s="314"/>
      <c r="F11" s="314"/>
      <c r="G11" s="314"/>
      <c r="H11" s="314"/>
      <c r="I11" s="314"/>
      <c r="J11" s="314"/>
      <c r="K11" s="314"/>
      <c r="L11" s="303"/>
      <c r="M11" s="303"/>
      <c r="N11" s="303"/>
    </row>
    <row r="12" spans="1:14" ht="20.25" customHeight="1">
      <c r="A12" s="313">
        <v>5</v>
      </c>
      <c r="B12" s="335" t="s">
        <v>726</v>
      </c>
      <c r="C12" s="314">
        <f t="shared" si="0"/>
        <v>36694138182</v>
      </c>
      <c r="D12" s="337"/>
      <c r="E12" s="337"/>
      <c r="F12" s="314">
        <v>15331818182</v>
      </c>
      <c r="G12" s="314">
        <v>21362320000</v>
      </c>
      <c r="H12" s="337"/>
      <c r="I12" s="337"/>
      <c r="J12" s="337"/>
      <c r="K12" s="337"/>
    </row>
    <row r="13" spans="1:14" s="333" customFormat="1" ht="18" customHeight="1">
      <c r="A13" s="330" t="s">
        <v>411</v>
      </c>
      <c r="B13" s="311" t="s">
        <v>701</v>
      </c>
      <c r="C13" s="331">
        <f t="shared" si="0"/>
        <v>29944181818</v>
      </c>
      <c r="D13" s="312">
        <f t="shared" ref="D13:K13" si="1">D7+D8+D9+D10-D11-D12</f>
        <v>0</v>
      </c>
      <c r="E13" s="312">
        <f t="shared" si="1"/>
        <v>0</v>
      </c>
      <c r="F13" s="312">
        <f t="shared" si="1"/>
        <v>29944181818</v>
      </c>
      <c r="G13" s="312">
        <f t="shared" si="1"/>
        <v>0</v>
      </c>
      <c r="H13" s="312">
        <f t="shared" si="1"/>
        <v>0</v>
      </c>
      <c r="I13" s="312">
        <f t="shared" si="1"/>
        <v>0</v>
      </c>
      <c r="J13" s="312">
        <f t="shared" si="1"/>
        <v>0</v>
      </c>
      <c r="K13" s="312">
        <f t="shared" si="1"/>
        <v>0</v>
      </c>
      <c r="L13" s="332"/>
      <c r="M13" s="332"/>
      <c r="N13" s="332"/>
    </row>
    <row r="14" spans="1:14" s="329" customFormat="1" ht="18" customHeight="1">
      <c r="A14" s="326" t="s">
        <v>442</v>
      </c>
      <c r="B14" s="317" t="s">
        <v>727</v>
      </c>
      <c r="C14" s="327"/>
      <c r="D14" s="318"/>
      <c r="E14" s="318"/>
      <c r="F14" s="318"/>
      <c r="G14" s="318"/>
      <c r="H14" s="318"/>
      <c r="I14" s="318"/>
      <c r="J14" s="318"/>
      <c r="K14" s="318"/>
      <c r="L14" s="328"/>
      <c r="M14" s="328"/>
      <c r="N14" s="328"/>
    </row>
    <row r="15" spans="1:14" ht="18" customHeight="1">
      <c r="A15" s="310" t="s">
        <v>406</v>
      </c>
      <c r="B15" s="311" t="s">
        <v>692</v>
      </c>
      <c r="C15" s="331">
        <f>SUM(D15:K15)</f>
        <v>47813360571</v>
      </c>
      <c r="D15" s="312">
        <v>0</v>
      </c>
      <c r="E15" s="312">
        <v>0</v>
      </c>
      <c r="F15" s="312">
        <v>28216398967</v>
      </c>
      <c r="G15" s="312">
        <v>19596961604</v>
      </c>
      <c r="H15" s="312">
        <v>0</v>
      </c>
      <c r="I15" s="312">
        <v>0</v>
      </c>
      <c r="J15" s="312">
        <v>0</v>
      </c>
      <c r="K15" s="312">
        <v>0</v>
      </c>
      <c r="L15" s="303"/>
      <c r="M15" s="303"/>
      <c r="N15" s="303"/>
    </row>
    <row r="16" spans="1:14" ht="18" customHeight="1">
      <c r="A16" s="338">
        <v>1</v>
      </c>
      <c r="B16" s="335" t="s">
        <v>703</v>
      </c>
      <c r="C16" s="336">
        <f>SUM(D16:K16)</f>
        <v>5075661537</v>
      </c>
      <c r="D16" s="314"/>
      <c r="E16" s="314"/>
      <c r="F16" s="314">
        <f>2990890260+319412881</f>
        <v>3310303141</v>
      </c>
      <c r="G16" s="314">
        <v>1765358396</v>
      </c>
      <c r="H16" s="314"/>
      <c r="I16" s="314"/>
      <c r="J16" s="314"/>
      <c r="K16" s="314">
        <v>0</v>
      </c>
      <c r="L16" s="303"/>
      <c r="M16" s="303"/>
      <c r="N16" s="303"/>
    </row>
    <row r="17" spans="1:14" s="333" customFormat="1" ht="18" customHeight="1">
      <c r="A17" s="313">
        <v>2</v>
      </c>
      <c r="B17" s="335" t="s">
        <v>723</v>
      </c>
      <c r="C17" s="336">
        <f>SUM(D17:K17)</f>
        <v>0</v>
      </c>
      <c r="D17" s="314"/>
      <c r="E17" s="314"/>
      <c r="F17" s="314"/>
      <c r="G17" s="314"/>
      <c r="H17" s="314"/>
      <c r="I17" s="314"/>
      <c r="J17" s="314"/>
      <c r="K17" s="314"/>
      <c r="L17" s="332"/>
      <c r="M17" s="332"/>
      <c r="N17" s="332"/>
    </row>
    <row r="18" spans="1:14" s="333" customFormat="1" ht="18" customHeight="1">
      <c r="A18" s="313">
        <v>3</v>
      </c>
      <c r="B18" s="335" t="s">
        <v>724</v>
      </c>
      <c r="C18" s="336"/>
      <c r="D18" s="314"/>
      <c r="E18" s="314"/>
      <c r="F18" s="314"/>
      <c r="G18" s="314"/>
      <c r="H18" s="314"/>
      <c r="I18" s="314"/>
      <c r="J18" s="314"/>
      <c r="K18" s="314"/>
      <c r="L18" s="332"/>
      <c r="M18" s="332"/>
      <c r="N18" s="332"/>
    </row>
    <row r="19" spans="1:14" ht="18" customHeight="1">
      <c r="A19" s="313">
        <v>4</v>
      </c>
      <c r="B19" s="335" t="s">
        <v>725</v>
      </c>
      <c r="C19" s="336">
        <f>SUM(D19:K19)</f>
        <v>0</v>
      </c>
      <c r="D19" s="314"/>
      <c r="E19" s="314"/>
      <c r="F19" s="314"/>
      <c r="G19" s="314"/>
      <c r="H19" s="314"/>
      <c r="I19" s="314"/>
      <c r="J19" s="314"/>
      <c r="K19" s="314"/>
      <c r="L19" s="303"/>
      <c r="M19" s="303"/>
      <c r="N19" s="303"/>
    </row>
    <row r="20" spans="1:14" ht="18" customHeight="1">
      <c r="A20" s="313">
        <v>5</v>
      </c>
      <c r="B20" s="335" t="s">
        <v>726</v>
      </c>
      <c r="C20" s="336">
        <f>SUM(D20:K20)</f>
        <v>36694138182</v>
      </c>
      <c r="D20" s="336"/>
      <c r="E20" s="336"/>
      <c r="F20" s="314">
        <v>15331818182</v>
      </c>
      <c r="G20" s="314">
        <v>21362320000</v>
      </c>
      <c r="H20" s="336"/>
      <c r="I20" s="336"/>
      <c r="J20" s="314"/>
      <c r="K20" s="314"/>
      <c r="L20" s="303"/>
      <c r="M20" s="303"/>
      <c r="N20" s="303"/>
    </row>
    <row r="21" spans="1:14" ht="18" customHeight="1">
      <c r="A21" s="310" t="s">
        <v>411</v>
      </c>
      <c r="B21" s="311" t="s">
        <v>704</v>
      </c>
      <c r="C21" s="331">
        <f>SUM(D21:K21)</f>
        <v>16194883926</v>
      </c>
      <c r="D21" s="331">
        <f>D15+D16-D17-D19-D20</f>
        <v>0</v>
      </c>
      <c r="E21" s="331">
        <f>E15+E16-E17-E19-E20</f>
        <v>0</v>
      </c>
      <c r="F21" s="331">
        <f>F15+F16+F17+F18-F19-F20</f>
        <v>16194883926</v>
      </c>
      <c r="G21" s="331">
        <f>G15+G16+G17+G18-G19-G20</f>
        <v>0</v>
      </c>
      <c r="H21" s="331">
        <f>H15+H16-H17-H19-H20</f>
        <v>0</v>
      </c>
      <c r="I21" s="331">
        <f>I15+I16-I17-I19-I20</f>
        <v>0</v>
      </c>
      <c r="J21" s="331">
        <f>J15+J16-J17-J19-J20</f>
        <v>0</v>
      </c>
      <c r="K21" s="312">
        <f>K15+K16-K17-K19-K20</f>
        <v>0</v>
      </c>
      <c r="L21" s="303"/>
      <c r="M21" s="303"/>
      <c r="N21" s="303"/>
    </row>
    <row r="22" spans="1:14" ht="18" customHeight="1">
      <c r="A22" s="313"/>
      <c r="B22" s="335"/>
      <c r="C22" s="336"/>
      <c r="D22" s="336"/>
      <c r="E22" s="314"/>
      <c r="F22" s="314"/>
      <c r="G22" s="314"/>
      <c r="H22" s="314"/>
      <c r="I22" s="314"/>
      <c r="J22" s="314"/>
      <c r="K22" s="314"/>
      <c r="L22" s="303"/>
      <c r="M22" s="303"/>
      <c r="N22" s="303"/>
    </row>
    <row r="23" spans="1:14" s="329" customFormat="1" ht="18" customHeight="1">
      <c r="A23" s="326" t="s">
        <v>482</v>
      </c>
      <c r="B23" s="317" t="s">
        <v>728</v>
      </c>
      <c r="C23" s="327"/>
      <c r="D23" s="318"/>
      <c r="E23" s="318"/>
      <c r="F23" s="318"/>
      <c r="G23" s="318"/>
      <c r="H23" s="318"/>
      <c r="I23" s="318"/>
      <c r="J23" s="318"/>
      <c r="K23" s="318"/>
      <c r="L23" s="328"/>
      <c r="M23" s="328"/>
      <c r="N23" s="328"/>
    </row>
    <row r="24" spans="1:14" ht="18" customHeight="1">
      <c r="A24" s="310"/>
      <c r="B24" s="311" t="s">
        <v>706</v>
      </c>
      <c r="C24" s="331">
        <f>SUM(D24:K24)</f>
        <v>18824959429</v>
      </c>
      <c r="D24" s="312">
        <f t="shared" ref="D24:K24" si="2">D7-D15</f>
        <v>0</v>
      </c>
      <c r="E24" s="312">
        <f t="shared" si="2"/>
        <v>0</v>
      </c>
      <c r="F24" s="312">
        <f t="shared" si="2"/>
        <v>17059601033</v>
      </c>
      <c r="G24" s="312">
        <f t="shared" si="2"/>
        <v>1765358396</v>
      </c>
      <c r="H24" s="312">
        <f t="shared" si="2"/>
        <v>0</v>
      </c>
      <c r="I24" s="312">
        <f t="shared" si="2"/>
        <v>0</v>
      </c>
      <c r="J24" s="312">
        <f t="shared" si="2"/>
        <v>0</v>
      </c>
      <c r="K24" s="312">
        <f t="shared" si="2"/>
        <v>0</v>
      </c>
      <c r="L24" s="303"/>
      <c r="M24" s="303"/>
      <c r="N24" s="303"/>
    </row>
    <row r="25" spans="1:14" s="333" customFormat="1" ht="18" customHeight="1">
      <c r="A25" s="313"/>
      <c r="B25" s="311" t="s">
        <v>707</v>
      </c>
      <c r="C25" s="331">
        <f>SUM(D25:K25)</f>
        <v>13749297892</v>
      </c>
      <c r="D25" s="312">
        <f t="shared" ref="D25:K25" si="3">D13-D21</f>
        <v>0</v>
      </c>
      <c r="E25" s="312">
        <f t="shared" si="3"/>
        <v>0</v>
      </c>
      <c r="F25" s="312">
        <f t="shared" si="3"/>
        <v>13749297892</v>
      </c>
      <c r="G25" s="312">
        <f t="shared" si="3"/>
        <v>0</v>
      </c>
      <c r="H25" s="312">
        <f t="shared" si="3"/>
        <v>0</v>
      </c>
      <c r="I25" s="312">
        <f t="shared" si="3"/>
        <v>0</v>
      </c>
      <c r="J25" s="312">
        <f t="shared" si="3"/>
        <v>0</v>
      </c>
      <c r="K25" s="312">
        <f t="shared" si="3"/>
        <v>0</v>
      </c>
      <c r="L25" s="332"/>
      <c r="M25" s="332"/>
      <c r="N25" s="332"/>
    </row>
    <row r="26" spans="1:14" ht="18" customHeight="1">
      <c r="A26" s="339"/>
      <c r="B26" s="340"/>
      <c r="C26" s="341"/>
      <c r="D26" s="342"/>
      <c r="E26" s="342"/>
      <c r="F26" s="342"/>
      <c r="G26" s="342"/>
      <c r="H26" s="342"/>
      <c r="I26" s="342"/>
      <c r="J26" s="342"/>
      <c r="K26" s="342"/>
      <c r="L26" s="303"/>
      <c r="M26" s="303"/>
      <c r="N26" s="303"/>
    </row>
    <row r="27" spans="1:14" s="344" customFormat="1" ht="18" customHeight="1">
      <c r="A27" s="343"/>
      <c r="B27" s="343" t="s">
        <v>729</v>
      </c>
      <c r="C27" s="343"/>
      <c r="D27" s="343"/>
      <c r="E27" s="343"/>
      <c r="F27" s="343"/>
      <c r="G27" s="343"/>
      <c r="H27" s="343"/>
      <c r="I27" s="343"/>
      <c r="J27" s="343"/>
      <c r="K27" s="343"/>
      <c r="L27" s="321"/>
      <c r="M27" s="321"/>
      <c r="N27" s="321"/>
    </row>
    <row r="28" spans="1:14" s="344" customFormat="1">
      <c r="A28" s="343"/>
      <c r="B28" s="451" t="s">
        <v>730</v>
      </c>
      <c r="C28" s="451"/>
      <c r="D28" s="451"/>
      <c r="E28" s="451"/>
      <c r="F28" s="451"/>
      <c r="G28" s="451"/>
      <c r="H28" s="451"/>
      <c r="I28" s="451"/>
      <c r="J28" s="451"/>
      <c r="K28" s="451"/>
      <c r="L28" s="321"/>
      <c r="M28" s="321"/>
      <c r="N28" s="321"/>
    </row>
    <row r="29" spans="1:14" s="344" customFormat="1" ht="18" customHeight="1">
      <c r="A29" s="343"/>
      <c r="B29" s="343" t="s">
        <v>731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21"/>
      <c r="M29" s="321"/>
      <c r="N29" s="321"/>
    </row>
  </sheetData>
  <mergeCells count="15">
    <mergeCell ref="D2:E2"/>
    <mergeCell ref="J2:K2"/>
    <mergeCell ref="A3:A5"/>
    <mergeCell ref="B3:B5"/>
    <mergeCell ref="C3:C5"/>
    <mergeCell ref="D3:K3"/>
    <mergeCell ref="D4:D5"/>
    <mergeCell ref="E4:E5"/>
    <mergeCell ref="F4:F5"/>
    <mergeCell ref="K4:K5"/>
    <mergeCell ref="G4:G5"/>
    <mergeCell ref="H4:H5"/>
    <mergeCell ref="I4:I5"/>
    <mergeCell ref="J4:J5"/>
    <mergeCell ref="B28:K28"/>
  </mergeCells>
  <phoneticPr fontId="22" type="noConversion"/>
  <pageMargins left="0.26" right="0.22" top="0.69" bottom="0.32" header="0.17" footer="0.2800000000000000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C11" sqref="C11"/>
    </sheetView>
  </sheetViews>
  <sheetFormatPr defaultColWidth="8" defaultRowHeight="15" customHeight="1"/>
  <cols>
    <col min="1" max="1" width="4.125" style="324" customWidth="1"/>
    <col min="2" max="2" width="26" style="323" customWidth="1"/>
    <col min="3" max="3" width="12" style="324" customWidth="1"/>
    <col min="4" max="7" width="10.25" style="324" customWidth="1"/>
    <col min="8" max="8" width="12" style="324" customWidth="1"/>
    <col min="9" max="10" width="10.25" style="324" customWidth="1"/>
    <col min="11" max="11" width="12" style="324" customWidth="1"/>
    <col min="12" max="16384" width="8" style="324"/>
  </cols>
  <sheetData>
    <row r="1" spans="1:11" s="303" customFormat="1" ht="18" customHeight="1">
      <c r="A1" s="298" t="s">
        <v>732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5" customHeight="1">
      <c r="D2" s="452"/>
      <c r="E2" s="452"/>
      <c r="F2" s="452"/>
      <c r="G2" s="452"/>
      <c r="H2" s="452"/>
      <c r="I2" s="452"/>
      <c r="J2" s="452"/>
      <c r="K2" s="452"/>
    </row>
    <row r="3" spans="1:11" ht="24" customHeight="1">
      <c r="A3" s="457" t="s">
        <v>678</v>
      </c>
      <c r="B3" s="445" t="s">
        <v>679</v>
      </c>
      <c r="C3" s="441" t="s">
        <v>680</v>
      </c>
      <c r="D3" s="460" t="s">
        <v>681</v>
      </c>
      <c r="E3" s="461"/>
      <c r="F3" s="461"/>
      <c r="G3" s="461"/>
      <c r="H3" s="461"/>
      <c r="I3" s="461"/>
      <c r="J3" s="461"/>
      <c r="K3" s="462"/>
    </row>
    <row r="4" spans="1:11" ht="24" customHeight="1">
      <c r="A4" s="458"/>
      <c r="B4" s="446"/>
      <c r="C4" s="444"/>
      <c r="D4" s="443" t="s">
        <v>733</v>
      </c>
      <c r="E4" s="443" t="s">
        <v>734</v>
      </c>
      <c r="F4" s="443" t="s">
        <v>735</v>
      </c>
      <c r="G4" s="443" t="s">
        <v>736</v>
      </c>
      <c r="H4" s="443" t="s">
        <v>737</v>
      </c>
      <c r="I4" s="443" t="s">
        <v>738</v>
      </c>
      <c r="J4" s="443" t="s">
        <v>739</v>
      </c>
      <c r="K4" s="443" t="s">
        <v>740</v>
      </c>
    </row>
    <row r="5" spans="1:11" ht="24" customHeight="1">
      <c r="A5" s="459"/>
      <c r="B5" s="447"/>
      <c r="C5" s="442"/>
      <c r="D5" s="456"/>
      <c r="E5" s="456"/>
      <c r="F5" s="456"/>
      <c r="G5" s="456"/>
      <c r="H5" s="456"/>
      <c r="I5" s="456"/>
      <c r="J5" s="456"/>
      <c r="K5" s="456"/>
    </row>
    <row r="6" spans="1:11" s="329" customFormat="1" ht="18" customHeight="1">
      <c r="A6" s="326" t="s">
        <v>118</v>
      </c>
      <c r="B6" s="317" t="s">
        <v>741</v>
      </c>
      <c r="C6" s="327"/>
      <c r="D6" s="318"/>
      <c r="E6" s="318"/>
      <c r="F6" s="318"/>
      <c r="G6" s="318"/>
      <c r="H6" s="318"/>
      <c r="I6" s="318"/>
      <c r="J6" s="318"/>
      <c r="K6" s="318"/>
    </row>
    <row r="7" spans="1:11" s="333" customFormat="1" ht="18" customHeight="1">
      <c r="A7" s="310"/>
      <c r="B7" s="311" t="s">
        <v>692</v>
      </c>
      <c r="C7" s="312">
        <f t="shared" ref="C7:C14" si="0">SUM(D7:K7)</f>
        <v>826933200</v>
      </c>
      <c r="D7" s="312">
        <v>0</v>
      </c>
      <c r="E7" s="312">
        <v>0</v>
      </c>
      <c r="F7" s="312">
        <v>0</v>
      </c>
      <c r="G7" s="312">
        <v>0</v>
      </c>
      <c r="H7" s="312">
        <v>826933200</v>
      </c>
      <c r="I7" s="312">
        <v>0</v>
      </c>
      <c r="J7" s="312">
        <v>0</v>
      </c>
      <c r="K7" s="312">
        <v>0</v>
      </c>
    </row>
    <row r="8" spans="1:11" ht="18" customHeight="1">
      <c r="A8" s="313">
        <v>1</v>
      </c>
      <c r="B8" s="335" t="s">
        <v>742</v>
      </c>
      <c r="C8" s="314">
        <f t="shared" si="0"/>
        <v>0</v>
      </c>
      <c r="D8" s="314"/>
      <c r="E8" s="314"/>
      <c r="F8" s="314"/>
      <c r="G8" s="314"/>
      <c r="H8" s="314"/>
      <c r="I8" s="314"/>
      <c r="J8" s="314"/>
      <c r="K8" s="314"/>
    </row>
    <row r="9" spans="1:11" ht="18" customHeight="1">
      <c r="A9" s="313">
        <v>2</v>
      </c>
      <c r="B9" s="335" t="s">
        <v>743</v>
      </c>
      <c r="C9" s="314">
        <f t="shared" si="0"/>
        <v>0</v>
      </c>
      <c r="D9" s="314"/>
      <c r="E9" s="314"/>
      <c r="F9" s="314"/>
      <c r="G9" s="314"/>
      <c r="H9" s="314"/>
      <c r="I9" s="314"/>
      <c r="J9" s="314"/>
      <c r="K9" s="314"/>
    </row>
    <row r="10" spans="1:11" ht="18" customHeight="1">
      <c r="A10" s="313">
        <v>3</v>
      </c>
      <c r="B10" s="335" t="s">
        <v>744</v>
      </c>
      <c r="C10" s="314">
        <f t="shared" si="0"/>
        <v>0</v>
      </c>
      <c r="D10" s="314"/>
      <c r="E10" s="314"/>
      <c r="F10" s="314"/>
      <c r="G10" s="314"/>
      <c r="H10" s="314"/>
      <c r="I10" s="314"/>
      <c r="J10" s="314"/>
      <c r="K10" s="314"/>
    </row>
    <row r="11" spans="1:11" ht="18" customHeight="1">
      <c r="A11" s="313">
        <v>4</v>
      </c>
      <c r="B11" s="335" t="s">
        <v>724</v>
      </c>
      <c r="C11" s="314">
        <f t="shared" si="0"/>
        <v>0</v>
      </c>
      <c r="D11" s="314"/>
      <c r="E11" s="314"/>
      <c r="F11" s="314"/>
      <c r="G11" s="314"/>
      <c r="H11" s="314"/>
      <c r="I11" s="314"/>
      <c r="J11" s="314"/>
      <c r="K11" s="314"/>
    </row>
    <row r="12" spans="1:11" ht="18" customHeight="1">
      <c r="A12" s="313">
        <v>5</v>
      </c>
      <c r="B12" s="335" t="s">
        <v>699</v>
      </c>
      <c r="C12" s="314">
        <f t="shared" si="0"/>
        <v>0</v>
      </c>
      <c r="D12" s="314"/>
      <c r="E12" s="314"/>
      <c r="F12" s="314"/>
      <c r="G12" s="314"/>
      <c r="H12" s="314"/>
      <c r="I12" s="314"/>
      <c r="J12" s="314"/>
      <c r="K12" s="314"/>
    </row>
    <row r="13" spans="1:11" ht="18" customHeight="1">
      <c r="A13" s="313">
        <v>6</v>
      </c>
      <c r="B13" s="335" t="s">
        <v>745</v>
      </c>
      <c r="C13" s="314">
        <f t="shared" si="0"/>
        <v>0</v>
      </c>
      <c r="D13" s="314"/>
      <c r="E13" s="314"/>
      <c r="F13" s="314"/>
      <c r="G13" s="314"/>
      <c r="H13" s="314"/>
      <c r="I13" s="314"/>
      <c r="J13" s="314"/>
      <c r="K13" s="314">
        <f>'[65]BC nhom TSCD VH Q2'!K31</f>
        <v>0</v>
      </c>
    </row>
    <row r="14" spans="1:11" s="333" customFormat="1" ht="18" customHeight="1">
      <c r="A14" s="310"/>
      <c r="B14" s="311" t="s">
        <v>701</v>
      </c>
      <c r="C14" s="312">
        <f t="shared" si="0"/>
        <v>826933200</v>
      </c>
      <c r="D14" s="312">
        <f t="shared" ref="D14:K14" si="1">D7+D8+D9+D10+D11-D12-D13</f>
        <v>0</v>
      </c>
      <c r="E14" s="312">
        <f t="shared" si="1"/>
        <v>0</v>
      </c>
      <c r="F14" s="312">
        <f t="shared" si="1"/>
        <v>0</v>
      </c>
      <c r="G14" s="312">
        <f t="shared" si="1"/>
        <v>0</v>
      </c>
      <c r="H14" s="312">
        <f t="shared" si="1"/>
        <v>826933200</v>
      </c>
      <c r="I14" s="312">
        <f t="shared" si="1"/>
        <v>0</v>
      </c>
      <c r="J14" s="312">
        <f t="shared" si="1"/>
        <v>0</v>
      </c>
      <c r="K14" s="312">
        <f t="shared" si="1"/>
        <v>0</v>
      </c>
    </row>
    <row r="15" spans="1:11" ht="18" customHeight="1">
      <c r="A15" s="313"/>
      <c r="B15" s="335"/>
      <c r="C15" s="314"/>
      <c r="D15" s="314"/>
      <c r="E15" s="314"/>
      <c r="F15" s="314"/>
      <c r="G15" s="314"/>
      <c r="H15" s="314"/>
      <c r="I15" s="314"/>
      <c r="J15" s="314"/>
      <c r="K15" s="314"/>
    </row>
    <row r="16" spans="1:11" s="329" customFormat="1" ht="18" customHeight="1">
      <c r="A16" s="326" t="s">
        <v>442</v>
      </c>
      <c r="B16" s="317" t="s">
        <v>702</v>
      </c>
      <c r="C16" s="327"/>
      <c r="D16" s="318"/>
      <c r="E16" s="318"/>
      <c r="F16" s="318"/>
      <c r="G16" s="318"/>
      <c r="H16" s="318"/>
      <c r="I16" s="318"/>
      <c r="J16" s="318"/>
      <c r="K16" s="318"/>
    </row>
    <row r="17" spans="1:11" ht="18" customHeight="1">
      <c r="A17" s="310"/>
      <c r="B17" s="311" t="s">
        <v>692</v>
      </c>
      <c r="C17" s="312">
        <f>SUM(D17:K17)</f>
        <v>735264558</v>
      </c>
      <c r="D17" s="312">
        <v>0</v>
      </c>
      <c r="E17" s="312">
        <v>0</v>
      </c>
      <c r="F17" s="312">
        <v>0</v>
      </c>
      <c r="G17" s="312">
        <v>0</v>
      </c>
      <c r="H17" s="312">
        <v>735264558</v>
      </c>
      <c r="I17" s="312">
        <v>0</v>
      </c>
      <c r="J17" s="312">
        <v>0</v>
      </c>
      <c r="K17" s="312">
        <v>0</v>
      </c>
    </row>
    <row r="18" spans="1:11" ht="18" customHeight="1">
      <c r="A18" s="313">
        <v>1</v>
      </c>
      <c r="B18" s="335" t="s">
        <v>703</v>
      </c>
      <c r="C18" s="314">
        <f>SUM(D18:K18)</f>
        <v>45834324</v>
      </c>
      <c r="D18" s="314">
        <v>0</v>
      </c>
      <c r="E18" s="314">
        <v>0</v>
      </c>
      <c r="F18" s="314">
        <v>0</v>
      </c>
      <c r="G18" s="314">
        <v>0</v>
      </c>
      <c r="H18" s="314">
        <v>45834324</v>
      </c>
      <c r="I18" s="314">
        <v>0</v>
      </c>
      <c r="J18" s="314">
        <v>0</v>
      </c>
      <c r="K18" s="314">
        <v>0</v>
      </c>
    </row>
    <row r="19" spans="1:11" ht="18" customHeight="1">
      <c r="A19" s="313">
        <v>2</v>
      </c>
      <c r="B19" s="335" t="s">
        <v>724</v>
      </c>
      <c r="C19" s="314"/>
      <c r="D19" s="314"/>
      <c r="E19" s="314"/>
      <c r="F19" s="314"/>
      <c r="G19" s="314"/>
      <c r="H19" s="314"/>
      <c r="I19" s="314"/>
      <c r="J19" s="314"/>
      <c r="K19" s="314"/>
    </row>
    <row r="20" spans="1:11" ht="18" customHeight="1">
      <c r="A20" s="313">
        <v>3</v>
      </c>
      <c r="B20" s="335" t="s">
        <v>699</v>
      </c>
      <c r="C20" s="314"/>
      <c r="D20" s="314"/>
      <c r="E20" s="314"/>
      <c r="F20" s="314"/>
      <c r="G20" s="314"/>
      <c r="H20" s="314"/>
      <c r="I20" s="314"/>
      <c r="J20" s="314"/>
      <c r="K20" s="314"/>
    </row>
    <row r="21" spans="1:11" ht="18" customHeight="1">
      <c r="A21" s="313">
        <v>4</v>
      </c>
      <c r="B21" s="335" t="s">
        <v>745</v>
      </c>
      <c r="C21" s="314">
        <f>SUM(D21:K21)</f>
        <v>0</v>
      </c>
      <c r="D21" s="314"/>
      <c r="E21" s="314"/>
      <c r="F21" s="314"/>
      <c r="G21" s="314"/>
      <c r="H21" s="314"/>
      <c r="I21" s="314"/>
      <c r="J21" s="314"/>
      <c r="K21" s="314">
        <f>'[65]BC nhom TSCD VH Q2'!K64</f>
        <v>0</v>
      </c>
    </row>
    <row r="22" spans="1:11" ht="18" customHeight="1">
      <c r="A22" s="310"/>
      <c r="B22" s="311" t="s">
        <v>701</v>
      </c>
      <c r="C22" s="312">
        <f>SUM(D22:K22)</f>
        <v>781098882</v>
      </c>
      <c r="D22" s="312">
        <f t="shared" ref="D22:K22" si="2">D17+D18+D19-D20-D21</f>
        <v>0</v>
      </c>
      <c r="E22" s="312">
        <f t="shared" si="2"/>
        <v>0</v>
      </c>
      <c r="F22" s="312">
        <f t="shared" si="2"/>
        <v>0</v>
      </c>
      <c r="G22" s="312">
        <f t="shared" si="2"/>
        <v>0</v>
      </c>
      <c r="H22" s="312">
        <f t="shared" si="2"/>
        <v>781098882</v>
      </c>
      <c r="I22" s="312">
        <f t="shared" si="2"/>
        <v>0</v>
      </c>
      <c r="J22" s="312">
        <f t="shared" si="2"/>
        <v>0</v>
      </c>
      <c r="K22" s="312">
        <f t="shared" si="2"/>
        <v>0</v>
      </c>
    </row>
    <row r="23" spans="1:11" ht="18" customHeight="1">
      <c r="A23" s="313"/>
      <c r="B23" s="335"/>
      <c r="C23" s="314"/>
      <c r="D23" s="314"/>
      <c r="E23" s="314"/>
      <c r="F23" s="314"/>
      <c r="G23" s="314"/>
      <c r="H23" s="314"/>
      <c r="I23" s="314"/>
      <c r="J23" s="314"/>
      <c r="K23" s="314"/>
    </row>
    <row r="24" spans="1:11" s="329" customFormat="1" ht="18" customHeight="1">
      <c r="A24" s="326" t="s">
        <v>482</v>
      </c>
      <c r="B24" s="317" t="s">
        <v>746</v>
      </c>
      <c r="C24" s="327"/>
      <c r="D24" s="318"/>
      <c r="E24" s="318"/>
      <c r="F24" s="318"/>
      <c r="G24" s="318"/>
      <c r="H24" s="318"/>
      <c r="I24" s="318"/>
      <c r="J24" s="318"/>
      <c r="K24" s="318"/>
    </row>
    <row r="25" spans="1:11" s="333" customFormat="1" ht="18" customHeight="1">
      <c r="A25" s="310">
        <v>1</v>
      </c>
      <c r="B25" s="311" t="s">
        <v>706</v>
      </c>
      <c r="C25" s="312">
        <f>SUM(D25:K25)</f>
        <v>91668642</v>
      </c>
      <c r="D25" s="312">
        <f t="shared" ref="D25:K25" si="3">D7-D17</f>
        <v>0</v>
      </c>
      <c r="E25" s="312">
        <f t="shared" si="3"/>
        <v>0</v>
      </c>
      <c r="F25" s="312">
        <f t="shared" si="3"/>
        <v>0</v>
      </c>
      <c r="G25" s="312">
        <f t="shared" si="3"/>
        <v>0</v>
      </c>
      <c r="H25" s="312">
        <f t="shared" si="3"/>
        <v>91668642</v>
      </c>
      <c r="I25" s="312">
        <f t="shared" si="3"/>
        <v>0</v>
      </c>
      <c r="J25" s="312">
        <f t="shared" si="3"/>
        <v>0</v>
      </c>
      <c r="K25" s="312">
        <f t="shared" si="3"/>
        <v>0</v>
      </c>
    </row>
    <row r="26" spans="1:11" s="333" customFormat="1" ht="18" customHeight="1">
      <c r="A26" s="310">
        <v>2</v>
      </c>
      <c r="B26" s="311" t="s">
        <v>707</v>
      </c>
      <c r="C26" s="312">
        <f>SUM(D26:K26)</f>
        <v>45834318</v>
      </c>
      <c r="D26" s="312">
        <f t="shared" ref="D26:K26" si="4">D14-D22</f>
        <v>0</v>
      </c>
      <c r="E26" s="312">
        <f t="shared" si="4"/>
        <v>0</v>
      </c>
      <c r="F26" s="312">
        <f t="shared" si="4"/>
        <v>0</v>
      </c>
      <c r="G26" s="312">
        <f t="shared" si="4"/>
        <v>0</v>
      </c>
      <c r="H26" s="312">
        <f t="shared" si="4"/>
        <v>45834318</v>
      </c>
      <c r="I26" s="312">
        <f t="shared" si="4"/>
        <v>0</v>
      </c>
      <c r="J26" s="312">
        <f t="shared" si="4"/>
        <v>0</v>
      </c>
      <c r="K26" s="312">
        <f t="shared" si="4"/>
        <v>0</v>
      </c>
    </row>
    <row r="27" spans="1:11" ht="18" customHeight="1">
      <c r="A27" s="319"/>
      <c r="B27" s="345"/>
      <c r="C27" s="320"/>
      <c r="D27" s="320"/>
      <c r="E27" s="320"/>
      <c r="F27" s="320"/>
      <c r="G27" s="320"/>
      <c r="H27" s="320"/>
      <c r="I27" s="320"/>
      <c r="J27" s="320"/>
      <c r="K27" s="320"/>
    </row>
    <row r="28" spans="1:11" ht="18" customHeight="1">
      <c r="A28" s="303"/>
      <c r="B28" s="322"/>
      <c r="C28" s="303"/>
      <c r="D28" s="303"/>
      <c r="E28" s="303"/>
      <c r="F28" s="303"/>
      <c r="G28" s="303"/>
      <c r="H28" s="303"/>
      <c r="I28" s="303"/>
      <c r="J28" s="303"/>
      <c r="K28" s="303"/>
    </row>
    <row r="29" spans="1:11" s="347" customFormat="1" ht="18" customHeight="1">
      <c r="A29" s="346"/>
      <c r="B29" s="321" t="s">
        <v>747</v>
      </c>
      <c r="C29" s="346"/>
      <c r="D29" s="346"/>
      <c r="E29" s="346"/>
      <c r="F29" s="346"/>
      <c r="G29" s="346"/>
      <c r="H29" s="346"/>
      <c r="I29" s="346"/>
      <c r="J29" s="346"/>
      <c r="K29" s="346"/>
    </row>
    <row r="30" spans="1:11" ht="15" customHeight="1">
      <c r="A30" s="303"/>
      <c r="B30" s="322"/>
      <c r="C30" s="303"/>
      <c r="D30" s="303"/>
      <c r="E30" s="303"/>
      <c r="F30" s="303"/>
      <c r="G30" s="303"/>
      <c r="H30" s="303"/>
      <c r="I30" s="303"/>
      <c r="J30" s="303"/>
      <c r="K30" s="303"/>
    </row>
    <row r="31" spans="1:11" ht="15" customHeight="1">
      <c r="A31" s="303"/>
      <c r="B31" s="322"/>
      <c r="C31" s="303"/>
      <c r="D31" s="303"/>
      <c r="E31" s="303"/>
      <c r="F31" s="303"/>
      <c r="G31" s="303"/>
      <c r="H31" s="303"/>
      <c r="I31" s="303"/>
      <c r="J31" s="303"/>
      <c r="K31" s="303"/>
    </row>
  </sheetData>
  <mergeCells count="13">
    <mergeCell ref="G4:G5"/>
    <mergeCell ref="H4:H5"/>
    <mergeCell ref="I4:I5"/>
    <mergeCell ref="J4:J5"/>
    <mergeCell ref="K4:K5"/>
    <mergeCell ref="D2:K2"/>
    <mergeCell ref="A3:A5"/>
    <mergeCell ref="B3:B5"/>
    <mergeCell ref="C3:C5"/>
    <mergeCell ref="D3:K3"/>
    <mergeCell ref="D4:D5"/>
    <mergeCell ref="E4:E5"/>
    <mergeCell ref="F4:F5"/>
  </mergeCells>
  <phoneticPr fontId="22" type="noConversion"/>
  <pageMargins left="0.22" right="0.2" top="0.61" bottom="0.36" header="0.5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zoomScale="115" workbookViewId="0">
      <selection activeCell="H16" sqref="H16"/>
    </sheetView>
  </sheetViews>
  <sheetFormatPr defaultRowHeight="12.75"/>
  <cols>
    <col min="1" max="1" width="23.875" style="9" customWidth="1"/>
    <col min="2" max="2" width="12.625" style="9" bestFit="1" customWidth="1"/>
    <col min="3" max="3" width="10.125" style="9" customWidth="1"/>
    <col min="4" max="4" width="11.625" style="9" customWidth="1"/>
    <col min="5" max="5" width="10.5" style="9" customWidth="1"/>
    <col min="6" max="9" width="11.625" style="9" customWidth="1"/>
    <col min="10" max="10" width="12.625" style="9" bestFit="1" customWidth="1"/>
    <col min="11" max="11" width="27.375" style="9" customWidth="1"/>
    <col min="12" max="16384" width="9" style="9"/>
  </cols>
  <sheetData>
    <row r="1" spans="1:11" ht="15" customHeight="1">
      <c r="A1" s="8" t="s">
        <v>266</v>
      </c>
      <c r="B1" s="3"/>
      <c r="C1" s="3"/>
      <c r="D1" s="3"/>
    </row>
    <row r="2" spans="1:11" ht="15" customHeight="1">
      <c r="A2" s="10" t="s">
        <v>277</v>
      </c>
      <c r="B2" s="3"/>
      <c r="C2" s="3"/>
      <c r="D2" s="3"/>
    </row>
    <row r="3" spans="1:11" ht="15" customHeight="1"/>
    <row r="4" spans="1:11" s="13" customFormat="1" ht="45" customHeight="1">
      <c r="A4" s="11"/>
      <c r="B4" s="12" t="s">
        <v>267</v>
      </c>
      <c r="C4" s="12" t="s">
        <v>268</v>
      </c>
      <c r="D4" s="12" t="s">
        <v>269</v>
      </c>
      <c r="E4" s="12" t="s">
        <v>270</v>
      </c>
      <c r="F4" s="12" t="s">
        <v>271</v>
      </c>
      <c r="G4" s="12" t="s">
        <v>272</v>
      </c>
      <c r="H4" s="37" t="s">
        <v>273</v>
      </c>
      <c r="I4" s="12" t="s">
        <v>274</v>
      </c>
      <c r="J4" s="12" t="s">
        <v>8</v>
      </c>
    </row>
    <row r="5" spans="1:11" s="13" customFormat="1" ht="15" customHeight="1">
      <c r="A5" s="14" t="s">
        <v>118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/>
    </row>
    <row r="6" spans="1:11" s="13" customFormat="1" ht="15" customHeight="1">
      <c r="A6" s="16" t="s">
        <v>119</v>
      </c>
      <c r="B6" s="48">
        <f>129986940000+122098459863</f>
        <v>252085399863</v>
      </c>
      <c r="C6" s="49"/>
      <c r="D6" s="49"/>
      <c r="E6" s="50"/>
      <c r="F6" s="49"/>
      <c r="G6" s="48"/>
      <c r="H6" s="48">
        <f>40414242821+17873443125</f>
        <v>58287685946</v>
      </c>
      <c r="I6" s="48"/>
      <c r="J6" s="48">
        <f>B6+C6+D6+E6+F6+G6+H6+I6</f>
        <v>310373085809</v>
      </c>
    </row>
    <row r="7" spans="1:11" s="13" customFormat="1" ht="15" customHeight="1">
      <c r="A7" s="28" t="s">
        <v>120</v>
      </c>
      <c r="B7" s="50"/>
      <c r="C7" s="50"/>
      <c r="D7" s="50"/>
      <c r="E7" s="50"/>
      <c r="F7" s="50"/>
      <c r="G7" s="50"/>
      <c r="H7" s="50"/>
      <c r="I7" s="50"/>
      <c r="J7" s="49">
        <f t="shared" ref="J7:J19" si="0">B7+C7+D7+E7+F7+G7+H7+I7</f>
        <v>0</v>
      </c>
    </row>
    <row r="8" spans="1:11" s="13" customFormat="1" ht="15" customHeight="1">
      <c r="A8" s="28" t="s">
        <v>121</v>
      </c>
      <c r="B8" s="50"/>
      <c r="C8" s="50"/>
      <c r="D8" s="50"/>
      <c r="E8" s="50"/>
      <c r="F8" s="50"/>
      <c r="G8" s="50"/>
      <c r="H8" s="9"/>
      <c r="I8" s="50"/>
      <c r="J8" s="49">
        <f t="shared" si="0"/>
        <v>0</v>
      </c>
    </row>
    <row r="9" spans="1:11" s="13" customFormat="1" ht="15" customHeight="1">
      <c r="A9" s="28" t="s">
        <v>122</v>
      </c>
      <c r="B9" s="50">
        <v>16658809065</v>
      </c>
      <c r="C9" s="50"/>
      <c r="D9" s="50"/>
      <c r="E9" s="50"/>
      <c r="F9" s="50"/>
      <c r="G9" s="50"/>
      <c r="H9" s="50">
        <f>17873443125+9061191974</f>
        <v>26934635099</v>
      </c>
      <c r="I9" s="50"/>
      <c r="J9" s="49">
        <f t="shared" si="0"/>
        <v>43593444164</v>
      </c>
    </row>
    <row r="10" spans="1:11" s="13" customFormat="1" ht="15" customHeight="1">
      <c r="A10" s="28" t="s">
        <v>123</v>
      </c>
      <c r="B10" s="50"/>
      <c r="C10" s="50"/>
      <c r="D10" s="50"/>
      <c r="E10" s="50"/>
      <c r="F10" s="50"/>
      <c r="G10" s="50"/>
      <c r="H10" s="50"/>
      <c r="I10" s="50"/>
      <c r="J10" s="49">
        <f t="shared" si="0"/>
        <v>0</v>
      </c>
      <c r="K10" s="18"/>
    </row>
    <row r="11" spans="1:11" s="13" customFormat="1" ht="15" customHeight="1">
      <c r="A11" s="29" t="s">
        <v>124</v>
      </c>
      <c r="B11" s="51"/>
      <c r="C11" s="51"/>
      <c r="D11" s="51"/>
      <c r="E11" s="51"/>
      <c r="F11" s="51"/>
      <c r="G11" s="51"/>
      <c r="H11" s="51"/>
      <c r="I11" s="51"/>
      <c r="J11" s="49">
        <f t="shared" si="0"/>
        <v>0</v>
      </c>
    </row>
    <row r="12" spans="1:11" s="13" customFormat="1" ht="15" customHeight="1">
      <c r="A12" s="30" t="s">
        <v>125</v>
      </c>
      <c r="B12" s="52"/>
      <c r="C12" s="52"/>
      <c r="D12" s="52"/>
      <c r="E12" s="52"/>
      <c r="F12" s="52"/>
      <c r="G12" s="50"/>
      <c r="H12" s="52">
        <f>19137611613+17873443125</f>
        <v>37011054738</v>
      </c>
      <c r="I12" s="52"/>
      <c r="J12" s="53">
        <f t="shared" si="0"/>
        <v>37011054738</v>
      </c>
    </row>
    <row r="13" spans="1:11" s="13" customFormat="1" ht="15" customHeight="1">
      <c r="A13" s="21" t="s">
        <v>275</v>
      </c>
      <c r="B13" s="54">
        <f>B6+B9</f>
        <v>268744208928</v>
      </c>
      <c r="C13" s="54"/>
      <c r="D13" s="54"/>
      <c r="E13" s="54"/>
      <c r="F13" s="54"/>
      <c r="G13" s="54"/>
      <c r="H13" s="54">
        <f>H6+H9-H12</f>
        <v>48211266307</v>
      </c>
      <c r="I13" s="54">
        <f>I6+I9-I12</f>
        <v>0</v>
      </c>
      <c r="J13" s="54">
        <f>J6+J9-J12</f>
        <v>316955475235</v>
      </c>
      <c r="K13" s="22"/>
    </row>
    <row r="14" spans="1:11" s="13" customFormat="1" ht="15" customHeight="1">
      <c r="A14" s="17" t="s">
        <v>126</v>
      </c>
      <c r="B14" s="55"/>
      <c r="C14" s="55"/>
      <c r="D14" s="55"/>
      <c r="E14" s="55"/>
      <c r="F14" s="55"/>
      <c r="G14" s="56"/>
      <c r="H14" s="56"/>
      <c r="I14" s="57"/>
      <c r="J14" s="49">
        <f t="shared" si="0"/>
        <v>0</v>
      </c>
      <c r="K14" s="22"/>
    </row>
    <row r="15" spans="1:11" s="13" customFormat="1" ht="15" customHeight="1">
      <c r="A15" s="17" t="s">
        <v>127</v>
      </c>
      <c r="B15" s="58"/>
      <c r="C15" s="58"/>
      <c r="D15" s="58"/>
      <c r="E15" s="58"/>
      <c r="F15" s="58"/>
      <c r="G15" s="49"/>
      <c r="H15" s="49">
        <v>7313465150</v>
      </c>
      <c r="I15" s="58"/>
      <c r="J15" s="49">
        <f t="shared" si="0"/>
        <v>7313465150</v>
      </c>
      <c r="K15" s="22"/>
    </row>
    <row r="16" spans="1:11" s="13" customFormat="1" ht="15" customHeight="1">
      <c r="A16" s="17" t="s">
        <v>128</v>
      </c>
      <c r="B16" s="49">
        <v>3254000000</v>
      </c>
      <c r="C16" s="49"/>
      <c r="D16" s="58"/>
      <c r="E16" s="58"/>
      <c r="F16" s="58"/>
      <c r="G16" s="58"/>
      <c r="H16" s="59"/>
      <c r="I16" s="49"/>
      <c r="J16" s="49">
        <f>B16+C16+D16+E16+F16+G16+H16+I16</f>
        <v>3254000000</v>
      </c>
      <c r="K16" s="22"/>
    </row>
    <row r="17" spans="1:11" s="13" customFormat="1" ht="15" customHeight="1">
      <c r="A17" s="17" t="s">
        <v>129</v>
      </c>
      <c r="B17" s="58"/>
      <c r="C17" s="49"/>
      <c r="D17" s="58"/>
      <c r="E17" s="58"/>
      <c r="F17" s="58"/>
      <c r="G17" s="49"/>
      <c r="H17" s="49">
        <v>3254000000</v>
      </c>
      <c r="I17" s="58"/>
      <c r="J17" s="49">
        <f t="shared" si="0"/>
        <v>3254000000</v>
      </c>
    </row>
    <row r="18" spans="1:11" s="13" customFormat="1" ht="15" customHeight="1">
      <c r="A18" s="19" t="s">
        <v>130</v>
      </c>
      <c r="B18" s="60"/>
      <c r="C18" s="60"/>
      <c r="D18" s="60"/>
      <c r="E18" s="60"/>
      <c r="F18" s="60"/>
      <c r="G18" s="51"/>
      <c r="H18" s="51"/>
      <c r="I18" s="60"/>
      <c r="J18" s="49">
        <f t="shared" si="0"/>
        <v>0</v>
      </c>
    </row>
    <row r="19" spans="1:11" s="13" customFormat="1" ht="15" customHeight="1">
      <c r="A19" s="20" t="s">
        <v>125</v>
      </c>
      <c r="B19" s="61"/>
      <c r="C19" s="61"/>
      <c r="D19" s="61"/>
      <c r="E19" s="61"/>
      <c r="F19" s="61"/>
      <c r="G19" s="52"/>
      <c r="H19" s="52"/>
      <c r="I19" s="61"/>
      <c r="J19" s="53">
        <f t="shared" si="0"/>
        <v>0</v>
      </c>
    </row>
    <row r="20" spans="1:11" s="13" customFormat="1" ht="15" customHeight="1">
      <c r="A20" s="31" t="s">
        <v>276</v>
      </c>
      <c r="B20" s="54">
        <f>B13+B16-B17</f>
        <v>271998208928</v>
      </c>
      <c r="C20" s="62">
        <f t="shared" ref="C20:I20" si="1">C13+C16-C17</f>
        <v>0</v>
      </c>
      <c r="D20" s="62">
        <f t="shared" si="1"/>
        <v>0</v>
      </c>
      <c r="E20" s="62">
        <f t="shared" si="1"/>
        <v>0</v>
      </c>
      <c r="F20" s="62">
        <f t="shared" si="1"/>
        <v>0</v>
      </c>
      <c r="G20" s="62">
        <f t="shared" si="1"/>
        <v>0</v>
      </c>
      <c r="H20" s="54">
        <f>H13+H16-H17+H15</f>
        <v>52270731457</v>
      </c>
      <c r="I20" s="54">
        <f t="shared" si="1"/>
        <v>0</v>
      </c>
      <c r="J20" s="54">
        <f>J13+J15+J16-J17</f>
        <v>324268940385</v>
      </c>
    </row>
    <row r="21" spans="1:11" s="13" customFormat="1" ht="15" customHeight="1">
      <c r="A21" s="32"/>
      <c r="B21" s="63"/>
      <c r="C21" s="63"/>
      <c r="D21" s="63"/>
      <c r="E21" s="63"/>
      <c r="F21" s="63"/>
      <c r="G21" s="63"/>
      <c r="H21" s="63"/>
      <c r="I21" s="64"/>
      <c r="J21" s="64"/>
      <c r="K21" s="22"/>
    </row>
    <row r="22" spans="1:11" ht="15" customHeight="1">
      <c r="A22" s="24" t="s">
        <v>278</v>
      </c>
      <c r="G22" s="463" t="s">
        <v>131</v>
      </c>
      <c r="H22" s="463"/>
      <c r="I22" s="463" t="s">
        <v>7</v>
      </c>
      <c r="J22" s="463"/>
      <c r="K22" s="23"/>
    </row>
    <row r="23" spans="1:11" ht="15" customHeight="1">
      <c r="A23" s="24" t="s">
        <v>132</v>
      </c>
      <c r="C23" s="25"/>
      <c r="G23" s="373">
        <v>66300000000</v>
      </c>
      <c r="H23" s="373"/>
      <c r="I23" s="373">
        <v>66300000000</v>
      </c>
      <c r="J23" s="373"/>
      <c r="K23" s="23"/>
    </row>
    <row r="24" spans="1:11" ht="15" customHeight="1">
      <c r="A24" s="24" t="s">
        <v>133</v>
      </c>
      <c r="C24" s="23"/>
      <c r="G24" s="373">
        <v>63686940000</v>
      </c>
      <c r="H24" s="373"/>
      <c r="I24" s="373">
        <v>63686940000</v>
      </c>
      <c r="J24" s="373"/>
      <c r="K24" s="23"/>
    </row>
    <row r="25" spans="1:11" ht="15" customHeight="1">
      <c r="A25" s="24" t="s">
        <v>134</v>
      </c>
      <c r="D25" s="25"/>
      <c r="G25" s="373"/>
      <c r="H25" s="373"/>
      <c r="I25" s="373"/>
      <c r="J25" s="373"/>
    </row>
    <row r="26" spans="1:11" ht="15" customHeight="1">
      <c r="A26" s="26" t="s">
        <v>135</v>
      </c>
      <c r="G26" s="464"/>
      <c r="H26" s="464"/>
      <c r="I26" s="464"/>
      <c r="J26" s="464"/>
    </row>
    <row r="27" spans="1:11" ht="15" customHeight="1">
      <c r="A27" s="26"/>
      <c r="G27" s="46"/>
      <c r="H27" s="46"/>
      <c r="I27" s="46"/>
      <c r="J27" s="46"/>
    </row>
    <row r="28" spans="1:11" ht="15" customHeight="1">
      <c r="A28" s="24" t="s">
        <v>279</v>
      </c>
      <c r="B28" s="27"/>
      <c r="C28" s="27"/>
      <c r="D28" s="27"/>
      <c r="G28" s="463" t="s">
        <v>131</v>
      </c>
      <c r="H28" s="463"/>
      <c r="I28" s="463" t="s">
        <v>7</v>
      </c>
      <c r="J28" s="463"/>
      <c r="K28" s="23"/>
    </row>
    <row r="29" spans="1:11" ht="15" customHeight="1">
      <c r="A29" s="24" t="s">
        <v>136</v>
      </c>
      <c r="G29" s="373"/>
      <c r="H29" s="373"/>
      <c r="I29" s="373"/>
      <c r="J29" s="373"/>
      <c r="K29" s="23"/>
    </row>
    <row r="30" spans="1:11" ht="15" customHeight="1">
      <c r="A30" s="24" t="s">
        <v>137</v>
      </c>
      <c r="G30" s="373">
        <v>129986940000</v>
      </c>
      <c r="H30" s="373"/>
      <c r="I30" s="373">
        <v>129986940000</v>
      </c>
      <c r="J30" s="373"/>
    </row>
    <row r="31" spans="1:11" ht="15" customHeight="1">
      <c r="A31" s="24" t="s">
        <v>138</v>
      </c>
      <c r="G31" s="373"/>
      <c r="H31" s="373"/>
      <c r="I31" s="373"/>
      <c r="J31" s="373"/>
    </row>
    <row r="32" spans="1:11" ht="15" customHeight="1">
      <c r="A32" s="24" t="s">
        <v>139</v>
      </c>
      <c r="G32" s="373"/>
      <c r="H32" s="373"/>
      <c r="I32" s="373"/>
      <c r="J32" s="373"/>
    </row>
    <row r="33" spans="1:10" ht="15" customHeight="1">
      <c r="A33" s="24" t="s">
        <v>140</v>
      </c>
      <c r="G33" s="373">
        <f>G30</f>
        <v>129986940000</v>
      </c>
      <c r="H33" s="373"/>
      <c r="I33" s="373">
        <v>129986940000</v>
      </c>
      <c r="J33" s="373"/>
    </row>
    <row r="34" spans="1:10" ht="15" customHeight="1">
      <c r="A34" s="24" t="s">
        <v>141</v>
      </c>
      <c r="G34" s="373"/>
      <c r="H34" s="373"/>
      <c r="I34" s="373"/>
      <c r="J34" s="373"/>
    </row>
    <row r="35" spans="1:10" ht="15" customHeight="1"/>
    <row r="36" spans="1:10" ht="15" customHeight="1"/>
    <row r="37" spans="1:10" ht="15" customHeight="1"/>
    <row r="38" spans="1:10" ht="15" customHeight="1"/>
    <row r="39" spans="1:10" ht="15" customHeight="1"/>
    <row r="40" spans="1:10" ht="15" customHeight="1"/>
    <row r="41" spans="1:10" ht="15" customHeight="1"/>
    <row r="42" spans="1:10" ht="15" customHeight="1"/>
    <row r="43" spans="1:10" ht="15" customHeight="1"/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24">
    <mergeCell ref="G30:H30"/>
    <mergeCell ref="I30:J30"/>
    <mergeCell ref="G34:H34"/>
    <mergeCell ref="I34:J34"/>
    <mergeCell ref="G33:H33"/>
    <mergeCell ref="I33:J33"/>
    <mergeCell ref="G31:H31"/>
    <mergeCell ref="I31:J31"/>
    <mergeCell ref="G32:H32"/>
    <mergeCell ref="I32:J32"/>
    <mergeCell ref="G25:H25"/>
    <mergeCell ref="I25:J25"/>
    <mergeCell ref="G26:H26"/>
    <mergeCell ref="I26:J26"/>
    <mergeCell ref="G29:H29"/>
    <mergeCell ref="I29:J29"/>
    <mergeCell ref="G28:H28"/>
    <mergeCell ref="I28:J28"/>
    <mergeCell ref="G22:H22"/>
    <mergeCell ref="I22:J22"/>
    <mergeCell ref="G23:H23"/>
    <mergeCell ref="I23:J23"/>
    <mergeCell ref="G24:H24"/>
    <mergeCell ref="I24:J24"/>
  </mergeCells>
  <phoneticPr fontId="6" type="noConversion"/>
  <pageMargins left="0.62" right="0.33" top="0.54" bottom="0.43" header="0.5" footer="0.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can doi ke toan</vt:lpstr>
      <vt:lpstr>KQKD  </vt:lpstr>
      <vt:lpstr>LCTT</vt:lpstr>
      <vt:lpstr>TM </vt:lpstr>
      <vt:lpstr>TSCD HH</vt:lpstr>
      <vt:lpstr>TSCD TTC</vt:lpstr>
      <vt:lpstr>TSCD VH</vt:lpstr>
      <vt:lpstr>25 a b c</vt:lpstr>
      <vt:lpstr>'can doi ke toan'!Print_Area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</dc:creator>
  <cp:lastModifiedBy>Admin</cp:lastModifiedBy>
  <cp:lastPrinted>2015-07-20T08:26:25Z</cp:lastPrinted>
  <dcterms:created xsi:type="dcterms:W3CDTF">2015-04-07T01:57:44Z</dcterms:created>
  <dcterms:modified xsi:type="dcterms:W3CDTF">2015-07-20T08:32:37Z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29793461bab6496c8d1d8abda0382619.psdsxs" Id="Rbc67ee079dd94b77" /></Relationships>
</file>