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cdkt" sheetId="1" r:id="rId1"/>
    <sheet name="lctt" sheetId="2" r:id="rId2"/>
    <sheet name="kqkd" sheetId="3" r:id="rId3"/>
  </sheets>
  <definedNames>
    <definedName name="_xlnm.Print_Titles" localSheetId="0">'cdkt'!$7:$7</definedName>
  </definedNames>
  <calcPr fullCalcOnLoad="1"/>
</workbook>
</file>

<file path=xl/sharedStrings.xml><?xml version="1.0" encoding="utf-8"?>
<sst xmlns="http://schemas.openxmlformats.org/spreadsheetml/2006/main" count="329" uniqueCount="289">
  <si>
    <t>Chỉ tiêu</t>
  </si>
  <si>
    <t>Mã chỉ tiêu</t>
  </si>
  <si>
    <t>Thuyết minh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</si>
  <si>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</si>
  <si>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</si>
  <si>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</si>
  <si>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</si>
  <si>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</si>
  <si>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</si>
  <si>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</si>
  <si>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</si>
  <si>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</si>
  <si>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</si>
  <si>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</si>
  <si>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</si>
  <si>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</si>
  <si>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</si>
  <si>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</si>
  <si>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</si>
  <si>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</si>
  <si>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</si>
  <si>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</si>
  <si>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</si>
  <si>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</si>
  <si>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</si>
  <si>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</si>
  <si>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</si>
  <si>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</si>
  <si>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</si>
  <si>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</si>
  <si>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</si>
  <si>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</si>
  <si>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</si>
  <si>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</si>
  <si>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</si>
  <si>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50</t>
  </si>
  <si>
    <t>51</t>
  </si>
  <si>
    <t>52</t>
  </si>
  <si>
    <t>60</t>
  </si>
  <si>
    <t>61</t>
  </si>
  <si>
    <t>70</t>
  </si>
  <si>
    <t>Số cuối kỳ</t>
  </si>
  <si>
    <t>Số đầu năm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</si>
  <si>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</si>
  <si>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</si>
  <si>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</si>
  <si>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</si>
  <si>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</si>
  <si>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</si>
  <si>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</si>
  <si>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</si>
  <si>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</si>
  <si>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</si>
  <si>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</si>
  <si>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121</t>
  </si>
  <si>
    <t>III. Các khoản phải thu ngắn hạn</t>
  </si>
  <si>
    <t>130</t>
  </si>
  <si>
    <t>131</t>
  </si>
  <si>
    <t>132</t>
  </si>
  <si>
    <t>3. Phải thu nội bộ ngắn hạn</t>
  </si>
  <si>
    <t>133</t>
  </si>
  <si>
    <t>4. Phải thu theo tiến độ kế hoạch hợp đồng xây dựng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</si>
  <si>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</si>
  <si>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</si>
  <si>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</si>
  <si>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</si>
  <si>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</si>
  <si>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</si>
  <si>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</si>
  <si>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</si>
  <si>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</si>
  <si>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</si>
  <si>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</si>
  <si>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</si>
  <si>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</si>
  <si>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</si>
  <si>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</si>
  <si>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</si>
  <si>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</si>
  <si>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</si>
  <si>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</si>
  <si>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212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</si>
  <si>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</si>
  <si>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</si>
  <si>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</si>
  <si>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</si>
  <si>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</si>
  <si>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</si>
  <si>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</si>
  <si>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</si>
  <si>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</si>
  <si>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</si>
  <si>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</si>
  <si>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</si>
  <si>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</si>
  <si>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</si>
  <si>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</si>
  <si>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</si>
  <si>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</si>
  <si>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</si>
  <si>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</si>
  <si>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</si>
  <si>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</si>
  <si>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252</t>
  </si>
  <si>
    <t>V. Tài sản dài hạn khác</t>
  </si>
  <si>
    <t>260</t>
  </si>
  <si>
    <t>1. Chi phí trả trước dài hạn</t>
  </si>
  <si>
    <t>261</t>
  </si>
  <si>
    <t>262</t>
  </si>
  <si>
    <t>268</t>
  </si>
  <si>
    <t>270</t>
  </si>
  <si>
    <t>NGUỒN VỐN</t>
  </si>
  <si>
    <t>A. NỢ PHẢI TRẢ</t>
  </si>
  <si>
    <t>300</t>
  </si>
  <si>
    <t>I. Nợ ngắn hạn</t>
  </si>
  <si>
    <t>310</t>
  </si>
  <si>
    <t>319</t>
  </si>
  <si>
    <t>II. Nợ dài hạn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</si>
  <si>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</si>
  <si>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</si>
  <si>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</si>
  <si>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</si>
  <si>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</si>
  <si>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</si>
  <si>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</si>
  <si>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</si>
  <si>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</si>
  <si>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</si>
  <si>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</si>
  <si>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</si>
  <si>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</si>
  <si>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</si>
  <si>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</si>
  <si>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</si>
  <si>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</si>
  <si>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</si>
  <si>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</si>
  <si>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</si>
  <si>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</si>
  <si>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440</t>
  </si>
  <si>
    <t>03</t>
  </si>
  <si>
    <t>04</t>
  </si>
  <si>
    <t>05</t>
  </si>
  <si>
    <t>06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</si>
  <si>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</si>
  <si>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</si>
  <si>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</si>
  <si>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</si>
  <si>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</si>
  <si>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</si>
  <si>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</si>
  <si>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</si>
  <si>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</si>
  <si>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</si>
  <si>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</si>
  <si>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</si>
  <si>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</si>
  <si>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</si>
  <si>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</si>
  <si>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</si>
  <si>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</si>
  <si>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</si>
  <si>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</si>
  <si>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</si>
  <si>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</si>
  <si>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</si>
  <si>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</si>
  <si>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</si>
  <si>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</si>
  <si>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</si>
  <si>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</si>
  <si>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</si>
  <si>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</si>
  <si>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</si>
  <si>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</si>
  <si>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</si>
  <si>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</si>
  <si>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</si>
  <si>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</si>
  <si>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</si>
  <si>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</si>
  <si>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</si>
  <si>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</si>
  <si>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BÁO CÁO TÀI CHÍNH</t>
  </si>
  <si>
    <t>Đvt : đồng VN</t>
  </si>
  <si>
    <t>Kế toán trưởng</t>
  </si>
  <si>
    <t xml:space="preserve"> Nguyễn Quang Dũng</t>
  </si>
  <si>
    <t>Lập bảng</t>
  </si>
  <si>
    <t xml:space="preserve">               Lập bảng</t>
  </si>
  <si>
    <t xml:space="preserve">               Lê Ngọc</t>
  </si>
  <si>
    <t>Mẫu số Q -01d</t>
  </si>
  <si>
    <t>Mẫu số Q-02d</t>
  </si>
  <si>
    <t>Mẫu số Q-03d</t>
  </si>
  <si>
    <t xml:space="preserve">    Tổng Giám Đốc </t>
  </si>
  <si>
    <t xml:space="preserve"> Tổng Giám đốc </t>
  </si>
  <si>
    <t xml:space="preserve">    Hồ Văn Lĩnh</t>
  </si>
  <si>
    <t>Địa chỉ : 145 Lê Lợi - TP Đà Nẵng</t>
  </si>
  <si>
    <t>Tel : 05113 889950      Fax : 05113 889957</t>
  </si>
  <si>
    <t>CÔNG TY CP ĐẦU TƯ VÀ PHÁT TRIỂN GIÁO DỤC ĐÀ NẴNG</t>
  </si>
  <si>
    <t>Ngày          Tháng         Năm 2015</t>
  </si>
  <si>
    <t xml:space="preserve">                                   Ngày          Tháng          Năm 2015</t>
  </si>
  <si>
    <t xml:space="preserve">                     Ngày        Tháng         Năm 2015</t>
  </si>
  <si>
    <t xml:space="preserve">                            BẢNG CÂN ĐỐI KẾ TOÁN - QUÝ 02 NĂM 2015</t>
  </si>
  <si>
    <t xml:space="preserve">                           BÁO CÁO LƯU CHUYỂN TIỀN TỆ - QUÝ 02 NĂM 2015</t>
  </si>
  <si>
    <t>Quý 02 năm tài chính 2015</t>
  </si>
  <si>
    <t>Quý 02  năm tài chính 2015</t>
  </si>
  <si>
    <t xml:space="preserve">                            BÁO CÁO KẾT QUẢ KINH DOANH - QUÝ 02 NĂM 2015</t>
  </si>
  <si>
    <t>1. Chứng khoán kinh doanh</t>
  </si>
  <si>
    <t>2. Dự phòng giảm giá chứng khoán kinh doanh (*)</t>
  </si>
  <si>
    <t>3. Đầu tư nắm giữ đến ngày đáo hạn</t>
  </si>
  <si>
    <t>1. Phải thu ngắn hạn của khách hàng</t>
  </si>
  <si>
    <t>5. Phải thu về cho vay ngắn hạn</t>
  </si>
  <si>
    <t>6. Phải thu ngắn hạn khác</t>
  </si>
  <si>
    <t>7. Dự phòng phải thu ngắn hạn khó đòi</t>
  </si>
  <si>
    <t>8. Tài sản thiếu chờ xử lý</t>
  </si>
  <si>
    <t>4. Giao dịch mua bán lại trái phiếu Chính phủ</t>
  </si>
  <si>
    <t>5. Tài sản ngắn hạn khác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</si>
  <si>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</si>
  <si>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</si>
  <si>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</si>
  <si>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</si>
  <si>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</si>
  <si>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</t>
  </si>
  <si>
    <t>1. Nguyên giá</t>
  </si>
  <si>
    <t>2. Giá trị hao mòn lũy kế</t>
  </si>
  <si>
    <t xml:space="preserve">IV. Tài sản dở dang dài hạn </t>
  </si>
  <si>
    <t>1. Chi phí sản xuất, kinh doanh dở dang dài hạn</t>
  </si>
  <si>
    <t>IV. Đầu tư tài chính dài hạn</t>
  </si>
  <si>
    <t>3. Đầu tư góp vốn vào đơn vị khác</t>
  </si>
  <si>
    <t>4. Dự phòng đầu tư tài chính dài hạn</t>
  </si>
  <si>
    <t>5. Đầu tư nắm giữ đến ngày đáo hạn</t>
  </si>
  <si>
    <t>2. Tài sản thuế thu nhập hoãn lại</t>
  </si>
  <si>
    <t>3. Thiết bị, vật tư, phụ tùng thay thế dài hạn</t>
  </si>
  <si>
    <t>4. Tài sản dài hạn khác</t>
  </si>
  <si>
    <t>TỔNG TÀI SẢN</t>
  </si>
  <si>
    <t>1. Phải trả người bán</t>
  </si>
  <si>
    <t>2. Người mua trả tiền trước ngắn hạn</t>
  </si>
  <si>
    <t>3. Thuế và các khoản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</si>
  <si>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</si>
  <si>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</si>
  <si>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</si>
  <si>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</si>
  <si>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9. Phải trả ngắn hạn khác</t>
  </si>
  <si>
    <t>8. Doanh thu chưa thực hiện ngắn hạn</t>
  </si>
  <si>
    <t>10. Vay và nợ thuê tài chính ngắn hạn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</si>
  <si>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</si>
  <si>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</si>
  <si>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</si>
  <si>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</si>
  <si>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</si>
  <si>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</si>
  <si>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</si>
  <si>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</si>
  <si>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</si>
  <si>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>6. Doanh thu chưa thực hiện</t>
  </si>
  <si>
    <t>7. Phải trả dài hạn khác</t>
  </si>
  <si>
    <t>8. Vay nợ và nợ thuê tài chính dài hạn</t>
  </si>
  <si>
    <t>9. Trái phiếu chuyển đổi</t>
  </si>
  <si>
    <t>10. Cổ phiếu ưu đãi</t>
  </si>
  <si>
    <t>11. Thuế thu nhập hoãn lại phải trả</t>
  </si>
  <si>
    <t>12. Dự phòng phải trả dài hạn</t>
  </si>
  <si>
    <t>13. Quỹ phát triển khoa học và công nghệ</t>
  </si>
  <si>
    <t>- Cổ phiếu phổ thông có quyền biểu quyết</t>
  </si>
  <si>
    <t>- Cổ phiếu ưu đãi</t>
  </si>
  <si>
    <t>3. 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</si>
  <si>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</si>
  <si>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</si>
  <si>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</si>
  <si>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</si>
  <si>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</si>
  <si>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</si>
  <si>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</si>
  <si>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</si>
  <si>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>- LNST chưa phân phối lũy kế đến cuối kỳ trước</t>
  </si>
  <si>
    <t>- LNST chưa phân phối kỳ này</t>
  </si>
  <si>
    <t>TỔNG NGUỒN VỐN</t>
  </si>
  <si>
    <t>12. Nguồn vốn đầu tư XDCB</t>
  </si>
  <si>
    <t>411a</t>
  </si>
  <si>
    <t>411b</t>
  </si>
  <si>
    <t>421a</t>
  </si>
  <si>
    <t>421b</t>
  </si>
  <si>
    <t>14. Tổng lợi nhuận kế toán trước thuế(50=30+40)</t>
  </si>
  <si>
    <t>15. Chi phí thuế TNDN hiện hành</t>
  </si>
  <si>
    <t>16. Chi phí thuế TNDN hoãn lại</t>
  </si>
  <si>
    <t>17. Lợi nhuận sau thuế thu nhập doanh nghiệp(60=50-51-52)</t>
  </si>
  <si>
    <t>18. Lãi cơ bản trên cổ phiếu(*)</t>
  </si>
  <si>
    <t>2. Trả trước cho người bán ngắn hạn</t>
  </si>
  <si>
    <t>2. Chi phí xây dựng kinh doanh dở dang</t>
  </si>
  <si>
    <t>2. Đầu tư vào công ty liên doanh, liên kết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</si>
</sst>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.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\ ###\ ###\ ###"/>
    <numFmt numFmtId="186" formatCode="[$-409]dddd\,\ mmmm\ dd\,\ yyyy"/>
    <numFmt numFmtId="187" formatCode="0000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VNI-Times"/>
      <family val="0"/>
    </font>
    <font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12" xfId="55" applyNumberFormat="1" applyFont="1" applyFill="1" applyBorder="1">
      <alignment/>
      <protection/>
    </xf>
    <xf numFmtId="3" fontId="1" fillId="0" borderId="12" xfId="55" applyNumberFormat="1" applyFont="1" applyFill="1" applyBorder="1">
      <alignment/>
      <protection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2" xfId="55" applyNumberFormat="1" applyFont="1" applyFill="1" applyBorder="1">
      <alignment/>
      <protection/>
    </xf>
    <xf numFmtId="0" fontId="1" fillId="33" borderId="10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q12 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46">
      <selection activeCell="B9" sqref="B9:E124"/>
    </sheetView>
  </sheetViews>
  <sheetFormatPr defaultColWidth="9.140625" defaultRowHeight="12"/>
  <cols>
    <col min="1" max="1" width="54.7109375" style="0" customWidth="1"/>
    <col min="2" max="2" width="11.140625" style="0" customWidth="1"/>
    <col min="3" max="3" width="11.28125" style="0" customWidth="1"/>
    <col min="4" max="4" width="25.8515625" style="0" customWidth="1"/>
    <col min="5" max="5" width="26.7109375" style="0" customWidth="1"/>
    <col min="6" max="6" width="13.421875" style="0" bestFit="1" customWidth="1"/>
  </cols>
  <sheetData>
    <row r="1" spans="1:5" s="4" customFormat="1" ht="18.75" customHeight="1">
      <c r="A1" s="41" t="s">
        <v>198</v>
      </c>
      <c r="B1" s="41"/>
      <c r="E1" s="6" t="s">
        <v>183</v>
      </c>
    </row>
    <row r="2" spans="1:5" s="4" customFormat="1" ht="15.75" customHeight="1">
      <c r="A2" s="42" t="s">
        <v>196</v>
      </c>
      <c r="B2" s="42"/>
      <c r="E2" s="6" t="s">
        <v>205</v>
      </c>
    </row>
    <row r="3" spans="1:6" s="4" customFormat="1" ht="15.75" customHeight="1">
      <c r="A3" s="42" t="s">
        <v>197</v>
      </c>
      <c r="B3" s="42"/>
      <c r="E3" s="37" t="s">
        <v>190</v>
      </c>
      <c r="F3" s="37"/>
    </row>
    <row r="4" spans="5:6" s="4" customFormat="1" ht="8.25" customHeight="1">
      <c r="E4" s="38"/>
      <c r="F4" s="38"/>
    </row>
    <row r="5" spans="1:6" s="4" customFormat="1" ht="21.75" customHeight="1">
      <c r="A5" s="39" t="s">
        <v>202</v>
      </c>
      <c r="B5" s="40"/>
      <c r="C5" s="40"/>
      <c r="D5" s="40"/>
      <c r="E5" s="40"/>
      <c r="F5" s="40"/>
    </row>
    <row r="6" s="4" customFormat="1" ht="13.5" customHeight="1">
      <c r="E6" s="7" t="s">
        <v>184</v>
      </c>
    </row>
    <row r="7" spans="1:6" s="4" customFormat="1" ht="28.5" customHeight="1">
      <c r="A7" s="21" t="s">
        <v>0</v>
      </c>
      <c r="B7" s="21" t="s">
        <v>1</v>
      </c>
      <c r="C7" s="21" t="s">
        <v>2</v>
      </c>
      <c r="D7" s="21" t="s">
        <v>41</v>
      </c>
      <c r="E7" s="21" t="s">
        <v>42</v>
      </c>
      <c r="F7" s="20"/>
    </row>
    <row r="8" spans="1:5" ht="12">
      <c r="A8" s="18" t="s">
        <v>43</v>
      </c>
      <c r="B8" s="19"/>
      <c r="C8" s="27"/>
      <c r="D8" s="11"/>
      <c r="E8" s="11"/>
    </row>
    <row r="9" spans="1:6" ht="12">
      <c r="A9" s="1" t="s">
        <v>44</v>
      </c>
      <c r="B9" s="10" t="s">
        <v>45</v>
      </c>
      <c r="C9" s="28"/>
      <c r="D9" s="12">
        <f>D10+D13+D17+D26+D29</f>
        <v>61073344002</v>
      </c>
      <c r="E9" s="12">
        <f>E10+E13+E17+E26+E29</f>
        <v>65466451286</v>
      </c>
      <c r="F9" s="30"/>
    </row>
    <row r="10" spans="1:5" ht="12">
      <c r="A10" s="1" t="s">
        <v>46</v>
      </c>
      <c r="B10" s="10" t="s">
        <v>47</v>
      </c>
      <c r="C10" s="28">
        <v>5</v>
      </c>
      <c r="D10" s="12">
        <f>SUM(D11:D12)</f>
        <v>5436486533</v>
      </c>
      <c r="E10" s="12">
        <f>SUM(E11:E12)</f>
        <v>14903888496</v>
      </c>
    </row>
    <row r="11" spans="1:5" ht="12">
      <c r="A11" s="2" t="s">
        <v>48</v>
      </c>
      <c r="B11" s="9" t="s">
        <v>49</v>
      </c>
      <c r="C11" s="28"/>
      <c r="D11" s="11">
        <v>5436486533</v>
      </c>
      <c r="E11" s="11">
        <v>1903888496</v>
      </c>
    </row>
    <row r="12" spans="1:5" ht="12">
      <c r="A12" s="2" t="s">
        <v>50</v>
      </c>
      <c r="B12" s="9" t="s">
        <v>51</v>
      </c>
      <c r="C12" s="28"/>
      <c r="D12" s="11">
        <v>0</v>
      </c>
      <c r="E12" s="11">
        <v>13000000000</v>
      </c>
    </row>
    <row r="13" spans="1:5" ht="12">
      <c r="A13" s="1" t="s">
        <v>52</v>
      </c>
      <c r="B13" s="10" t="s">
        <v>53</v>
      </c>
      <c r="C13" s="28">
        <v>6</v>
      </c>
      <c r="D13" s="12">
        <f>SUM(D14:D16)</f>
        <v>306002273</v>
      </c>
      <c r="E13" s="12">
        <f>SUM(E14:E15)</f>
        <v>267002273</v>
      </c>
    </row>
    <row r="14" spans="1:5" ht="12">
      <c r="A14" s="2" t="s">
        <v>207</v>
      </c>
      <c r="B14" s="9" t="s">
        <v>54</v>
      </c>
      <c r="C14" s="28"/>
      <c r="D14" s="11">
        <v>408545000</v>
      </c>
      <c r="E14" s="11">
        <v>408545000</v>
      </c>
    </row>
    <row r="15" spans="1:5" ht="12">
      <c r="A15" s="2" t="s">
        <v>208</v>
      </c>
      <c r="B15" s="9">
        <v>122</v>
      </c>
      <c r="C15" s="28"/>
      <c r="D15" s="11">
        <v>-102542727</v>
      </c>
      <c r="E15" s="11">
        <v>-141542727</v>
      </c>
    </row>
    <row r="16" spans="1:5" ht="12">
      <c r="A16" s="2" t="s">
        <v>209</v>
      </c>
      <c r="B16" s="9">
        <v>123</v>
      </c>
      <c r="C16" s="28"/>
      <c r="D16" s="11">
        <v>0</v>
      </c>
      <c r="E16" s="11">
        <v>0</v>
      </c>
    </row>
    <row r="17" spans="1:5" ht="12">
      <c r="A17" s="1" t="s">
        <v>55</v>
      </c>
      <c r="B17" s="10" t="s">
        <v>56</v>
      </c>
      <c r="C17" s="28"/>
      <c r="D17" s="12">
        <f>SUM(D18:D25)</f>
        <v>28949961337</v>
      </c>
      <c r="E17" s="12">
        <f>SUM(E18:E24)</f>
        <v>10476871133</v>
      </c>
    </row>
    <row r="18" spans="1:5" ht="12">
      <c r="A18" s="2" t="s">
        <v>210</v>
      </c>
      <c r="B18" s="9" t="s">
        <v>57</v>
      </c>
      <c r="C18" s="28"/>
      <c r="D18" s="11">
        <v>28191650240</v>
      </c>
      <c r="E18" s="11">
        <v>9480465758</v>
      </c>
    </row>
    <row r="19" spans="1:5" ht="12">
      <c r="A19" s="2" t="s">
        <v>286</v>
      </c>
      <c r="B19" s="9" t="s">
        <v>58</v>
      </c>
      <c r="C19" s="28"/>
      <c r="D19" s="11">
        <v>485143352</v>
      </c>
      <c r="E19" s="11">
        <v>930017193</v>
      </c>
    </row>
    <row r="20" spans="1:5" ht="12">
      <c r="A20" s="2" t="s">
        <v>59</v>
      </c>
      <c r="B20" s="9" t="s">
        <v>60</v>
      </c>
      <c r="C20" s="28">
        <v>7</v>
      </c>
      <c r="D20" s="11">
        <v>0</v>
      </c>
      <c r="E20" s="11">
        <v>0</v>
      </c>
    </row>
    <row r="21" spans="1:5" ht="12">
      <c r="A21" s="2" t="s">
        <v>61</v>
      </c>
      <c r="B21" s="9">
        <v>134</v>
      </c>
      <c r="C21" s="28"/>
      <c r="D21" s="11">
        <v>0</v>
      </c>
      <c r="E21" s="11">
        <v>0</v>
      </c>
    </row>
    <row r="22" spans="1:5" ht="12">
      <c r="A22" s="2" t="s">
        <v>211</v>
      </c>
      <c r="B22" s="9">
        <v>135</v>
      </c>
      <c r="C22" s="28"/>
      <c r="D22" s="11">
        <v>0</v>
      </c>
      <c r="E22" s="11">
        <v>0</v>
      </c>
    </row>
    <row r="23" spans="1:5" ht="12">
      <c r="A23" s="2" t="s">
        <v>212</v>
      </c>
      <c r="B23" s="9">
        <v>136</v>
      </c>
      <c r="C23" s="28"/>
      <c r="D23" s="11">
        <v>880207533</v>
      </c>
      <c r="E23" s="11">
        <v>361197349</v>
      </c>
    </row>
    <row r="24" spans="1:5" ht="12">
      <c r="A24" s="2" t="s">
        <v>213</v>
      </c>
      <c r="B24" s="9">
        <v>137</v>
      </c>
      <c r="C24" s="28"/>
      <c r="D24" s="11">
        <v>-607039788</v>
      </c>
      <c r="E24" s="11">
        <v>-294809167</v>
      </c>
    </row>
    <row r="25" spans="1:5" ht="12">
      <c r="A25" s="2" t="s">
        <v>214</v>
      </c>
      <c r="B25" s="9">
        <v>139</v>
      </c>
      <c r="C25" s="28"/>
      <c r="D25" s="11">
        <v>0</v>
      </c>
      <c r="E25" s="11">
        <v>0</v>
      </c>
    </row>
    <row r="26" spans="1:5" ht="12">
      <c r="A26" s="1" t="s">
        <v>62</v>
      </c>
      <c r="B26" s="10" t="s">
        <v>63</v>
      </c>
      <c r="C26" s="28"/>
      <c r="D26" s="12">
        <f>SUM(D27:D28)</f>
        <v>24768283424</v>
      </c>
      <c r="E26" s="12">
        <f>SUM(E27:E28)</f>
        <v>36983756411</v>
      </c>
    </row>
    <row r="27" spans="1:5" ht="12">
      <c r="A27" s="2" t="s">
        <v>64</v>
      </c>
      <c r="B27" s="9" t="s">
        <v>65</v>
      </c>
      <c r="C27" s="28">
        <v>8</v>
      </c>
      <c r="D27" s="11">
        <v>31143194820</v>
      </c>
      <c r="E27" s="11">
        <v>43358667807</v>
      </c>
    </row>
    <row r="28" spans="1:5" ht="12">
      <c r="A28" s="2" t="s">
        <v>66</v>
      </c>
      <c r="B28" s="9" t="s">
        <v>67</v>
      </c>
      <c r="C28" s="28"/>
      <c r="D28" s="11">
        <v>-6374911396</v>
      </c>
      <c r="E28" s="11">
        <v>-6374911396</v>
      </c>
    </row>
    <row r="29" spans="1:5" ht="12">
      <c r="A29" s="1" t="s">
        <v>68</v>
      </c>
      <c r="B29" s="10" t="s">
        <v>69</v>
      </c>
      <c r="C29" s="28"/>
      <c r="D29" s="12">
        <f>SUM(D30:D34)</f>
        <v>1612610435</v>
      </c>
      <c r="E29" s="12">
        <f>SUM(E30:E34)</f>
        <v>2834932973</v>
      </c>
    </row>
    <row r="30" spans="1:5" ht="12">
      <c r="A30" s="2" t="s">
        <v>70</v>
      </c>
      <c r="B30" s="9" t="s">
        <v>71</v>
      </c>
      <c r="C30" s="28">
        <v>9</v>
      </c>
      <c r="D30" s="11">
        <v>1461518015</v>
      </c>
      <c r="E30" s="11">
        <v>2303479947</v>
      </c>
    </row>
    <row r="31" spans="1:5" ht="12">
      <c r="A31" s="2" t="s">
        <v>72</v>
      </c>
      <c r="B31" s="9" t="s">
        <v>73</v>
      </c>
      <c r="C31" s="28"/>
      <c r="D31" s="11">
        <v>130069602</v>
      </c>
      <c r="E31" s="11">
        <v>531453026</v>
      </c>
    </row>
    <row r="32" spans="1:5" ht="12">
      <c r="A32" s="2" t="s">
        <v>74</v>
      </c>
      <c r="B32" s="9">
        <v>153</v>
      </c>
      <c r="C32" s="28"/>
      <c r="D32" s="11">
        <v>21022818</v>
      </c>
      <c r="E32" s="11">
        <v>0</v>
      </c>
    </row>
    <row r="33" spans="1:5" ht="12">
      <c r="A33" s="2" t="s">
        <v>215</v>
      </c>
      <c r="B33" s="9">
        <v>154</v>
      </c>
      <c r="C33" s="28"/>
      <c r="D33" s="11">
        <v>0</v>
      </c>
      <c r="E33" s="11">
        <v>0</v>
      </c>
    </row>
    <row r="34" spans="1:5" ht="12">
      <c r="A34" s="2" t="s">
        <v>216</v>
      </c>
      <c r="B34" s="9">
        <v>155</v>
      </c>
      <c r="C34" s="28">
        <v>10</v>
      </c>
      <c r="D34" s="11">
        <v>0</v>
      </c>
      <c r="E34" s="11">
        <v>0</v>
      </c>
    </row>
    <row r="35" spans="1:6" ht="12">
      <c r="A35" s="1" t="s">
        <v>75</v>
      </c>
      <c r="B35" s="10" t="s">
        <v>76</v>
      </c>
      <c r="C35" s="28"/>
      <c r="D35" s="12">
        <f>D36+D44+D54+D60+D66</f>
        <v>29965008717</v>
      </c>
      <c r="E35" s="12">
        <f>E36+E44+E54+E60+E66</f>
        <v>31258855223</v>
      </c>
      <c r="F35" s="30"/>
    </row>
    <row r="36" spans="1:5" ht="12">
      <c r="A36" s="1" t="s">
        <v>77</v>
      </c>
      <c r="B36" s="10" t="s">
        <v>78</v>
      </c>
      <c r="C36" s="28"/>
      <c r="D36" s="12">
        <f>SUM(D37:D43)</f>
        <v>0</v>
      </c>
      <c r="E36" s="12">
        <v>0</v>
      </c>
    </row>
    <row r="37" spans="1:5" ht="12">
      <c r="A37" s="2" t="s">
        <v>79</v>
      </c>
      <c r="B37" s="9" t="s">
        <v>80</v>
      </c>
      <c r="C37" s="28"/>
      <c r="D37" s="11">
        <v>0</v>
      </c>
      <c r="E37" s="11">
        <v>0</v>
      </c>
    </row>
    <row r="38" spans="1:5" ht="12">
      <c r="A38" s="2" t="s">
        <v>217</v>
      </c>
      <c r="B38" s="9" t="s">
        <v>81</v>
      </c>
      <c r="C38" s="28"/>
      <c r="D38" s="11">
        <v>0</v>
      </c>
      <c r="E38" s="11">
        <v>0</v>
      </c>
    </row>
    <row r="39" spans="1:5" ht="12">
      <c r="A39" s="2" t="s">
        <v>218</v>
      </c>
      <c r="B39" s="9">
        <v>213</v>
      </c>
      <c r="C39" s="28"/>
      <c r="D39" s="11">
        <v>0</v>
      </c>
      <c r="E39" s="11">
        <v>0</v>
      </c>
    </row>
    <row r="40" spans="1:5" ht="12">
      <c r="A40" s="2" t="s">
        <v>219</v>
      </c>
      <c r="B40" s="9">
        <v>214</v>
      </c>
      <c r="C40" s="28"/>
      <c r="D40" s="11">
        <v>0</v>
      </c>
      <c r="E40" s="11">
        <v>0</v>
      </c>
    </row>
    <row r="41" spans="1:5" ht="12">
      <c r="A41" s="2" t="s">
        <v>220</v>
      </c>
      <c r="B41" s="9">
        <v>215</v>
      </c>
      <c r="C41" s="28"/>
      <c r="D41" s="11">
        <v>0</v>
      </c>
      <c r="E41" s="11">
        <v>0</v>
      </c>
    </row>
    <row r="42" spans="1:5" ht="12">
      <c r="A42" s="2" t="s">
        <v>221</v>
      </c>
      <c r="B42" s="9">
        <v>216</v>
      </c>
      <c r="C42" s="28"/>
      <c r="D42" s="11">
        <v>0</v>
      </c>
      <c r="E42" s="11">
        <v>0</v>
      </c>
    </row>
    <row r="43" spans="1:5" ht="12">
      <c r="A43" s="2" t="s">
        <v>222</v>
      </c>
      <c r="B43" s="9" t="s">
        <v>82</v>
      </c>
      <c r="C43" s="28"/>
      <c r="D43" s="11">
        <v>0</v>
      </c>
      <c r="E43" s="11">
        <v>0</v>
      </c>
    </row>
    <row r="44" spans="1:5" ht="12">
      <c r="A44" s="1" t="s">
        <v>83</v>
      </c>
      <c r="B44" s="10" t="s">
        <v>84</v>
      </c>
      <c r="C44" s="28"/>
      <c r="D44" s="12">
        <f>D45+D48+D51</f>
        <v>20196213747</v>
      </c>
      <c r="E44" s="12">
        <f>E45+E48+E51</f>
        <v>20435791737</v>
      </c>
    </row>
    <row r="45" spans="1:5" ht="12">
      <c r="A45" s="1" t="s">
        <v>85</v>
      </c>
      <c r="B45" s="10" t="s">
        <v>86</v>
      </c>
      <c r="C45" s="28">
        <v>11</v>
      </c>
      <c r="D45" s="12">
        <f>SUM(D46:D47)</f>
        <v>12339642530</v>
      </c>
      <c r="E45" s="12">
        <f>SUM(E46:E47)</f>
        <v>12570720518</v>
      </c>
    </row>
    <row r="46" spans="1:5" ht="12">
      <c r="A46" s="2" t="s">
        <v>87</v>
      </c>
      <c r="B46" s="9" t="s">
        <v>88</v>
      </c>
      <c r="C46" s="28"/>
      <c r="D46" s="11">
        <v>16218986394</v>
      </c>
      <c r="E46" s="11">
        <v>15921127894</v>
      </c>
    </row>
    <row r="47" spans="1:5" ht="12">
      <c r="A47" s="2" t="s">
        <v>89</v>
      </c>
      <c r="B47" s="9" t="s">
        <v>90</v>
      </c>
      <c r="C47" s="28"/>
      <c r="D47" s="11">
        <v>-3879343864</v>
      </c>
      <c r="E47" s="11">
        <v>-3350407376</v>
      </c>
    </row>
    <row r="48" spans="1:5" ht="12">
      <c r="A48" s="1" t="s">
        <v>91</v>
      </c>
      <c r="B48" s="10" t="s">
        <v>92</v>
      </c>
      <c r="C48" s="28"/>
      <c r="D48" s="12">
        <f>SUM(D49:D50)</f>
        <v>0</v>
      </c>
      <c r="E48" s="12">
        <f>SUM(E49:E50)</f>
        <v>0</v>
      </c>
    </row>
    <row r="49" spans="1:5" ht="12">
      <c r="A49" s="2" t="s">
        <v>87</v>
      </c>
      <c r="B49" s="9" t="s">
        <v>93</v>
      </c>
      <c r="C49" s="28"/>
      <c r="D49" s="11">
        <v>0</v>
      </c>
      <c r="E49" s="11">
        <v>0</v>
      </c>
    </row>
    <row r="50" spans="1:5" ht="12">
      <c r="A50" s="2" t="s">
        <v>89</v>
      </c>
      <c r="B50" s="9" t="s">
        <v>94</v>
      </c>
      <c r="C50" s="28"/>
      <c r="D50" s="11">
        <v>0</v>
      </c>
      <c r="E50" s="11">
        <v>0</v>
      </c>
    </row>
    <row r="51" spans="1:5" ht="12">
      <c r="A51" s="1" t="s">
        <v>95</v>
      </c>
      <c r="B51" s="10" t="s">
        <v>96</v>
      </c>
      <c r="C51" s="28">
        <v>12</v>
      </c>
      <c r="D51" s="12">
        <f>SUM(D52:D53)</f>
        <v>7856571217</v>
      </c>
      <c r="E51" s="12">
        <f>SUM(E52:E53)</f>
        <v>7865071219</v>
      </c>
    </row>
    <row r="52" spans="1:5" ht="12">
      <c r="A52" s="2" t="s">
        <v>87</v>
      </c>
      <c r="B52" s="9" t="s">
        <v>97</v>
      </c>
      <c r="C52" s="28"/>
      <c r="D52" s="11">
        <v>7884999000</v>
      </c>
      <c r="E52" s="11">
        <v>7884999000</v>
      </c>
    </row>
    <row r="53" spans="1:5" ht="12">
      <c r="A53" s="2" t="s">
        <v>89</v>
      </c>
      <c r="B53" s="9" t="s">
        <v>98</v>
      </c>
      <c r="C53" s="28"/>
      <c r="D53" s="11">
        <v>-28427783</v>
      </c>
      <c r="E53" s="11">
        <v>-19927781</v>
      </c>
    </row>
    <row r="54" spans="1:5" ht="12">
      <c r="A54" s="1" t="s">
        <v>99</v>
      </c>
      <c r="B54" s="10">
        <v>230</v>
      </c>
      <c r="C54" s="28"/>
      <c r="D54" s="12">
        <f>SUM(D55:D59)</f>
        <v>0</v>
      </c>
      <c r="E54" s="12">
        <f>SUM(E55:E56)</f>
        <v>0</v>
      </c>
    </row>
    <row r="55" spans="1:5" ht="12">
      <c r="A55" s="2" t="s">
        <v>223</v>
      </c>
      <c r="B55" s="9">
        <v>231</v>
      </c>
      <c r="C55" s="28"/>
      <c r="D55" s="11">
        <v>0</v>
      </c>
      <c r="E55" s="11">
        <v>0</v>
      </c>
    </row>
    <row r="56" spans="1:5" ht="12">
      <c r="A56" s="2" t="s">
        <v>224</v>
      </c>
      <c r="B56" s="9">
        <v>232</v>
      </c>
      <c r="C56" s="28"/>
      <c r="D56" s="11">
        <v>0</v>
      </c>
      <c r="E56" s="11">
        <v>0</v>
      </c>
    </row>
    <row r="57" spans="1:5" ht="12">
      <c r="A57" s="3" t="s">
        <v>225</v>
      </c>
      <c r="B57" s="9">
        <v>240</v>
      </c>
      <c r="C57" s="28"/>
      <c r="D57" s="12">
        <f>SUM(D58:D59)</f>
        <v>0</v>
      </c>
      <c r="E57" s="12">
        <f>SUM(E58:E59)</f>
        <v>0</v>
      </c>
    </row>
    <row r="58" spans="1:5" ht="12">
      <c r="A58" s="2" t="s">
        <v>226</v>
      </c>
      <c r="B58" s="9">
        <v>241</v>
      </c>
      <c r="C58" s="28"/>
      <c r="D58" s="11">
        <v>0</v>
      </c>
      <c r="E58" s="11">
        <v>0</v>
      </c>
    </row>
    <row r="59" spans="1:5" ht="12">
      <c r="A59" s="2" t="s">
        <v>287</v>
      </c>
      <c r="B59" s="9">
        <v>242</v>
      </c>
      <c r="C59" s="28"/>
      <c r="D59" s="11">
        <v>0</v>
      </c>
      <c r="E59" s="11">
        <v>0</v>
      </c>
    </row>
    <row r="60" spans="1:5" ht="12">
      <c r="A60" s="1" t="s">
        <v>227</v>
      </c>
      <c r="B60" s="10" t="s">
        <v>100</v>
      </c>
      <c r="C60" s="28">
        <v>14</v>
      </c>
      <c r="D60" s="12">
        <f>SUM(D61:D65)</f>
        <v>8944115000</v>
      </c>
      <c r="E60" s="12">
        <f>SUM(E61:E65)</f>
        <v>9914920000</v>
      </c>
    </row>
    <row r="61" spans="1:5" ht="12">
      <c r="A61" s="2" t="s">
        <v>101</v>
      </c>
      <c r="B61" s="9" t="s">
        <v>102</v>
      </c>
      <c r="C61" s="28"/>
      <c r="D61" s="11">
        <v>0</v>
      </c>
      <c r="E61" s="11">
        <v>0</v>
      </c>
    </row>
    <row r="62" spans="1:5" ht="12">
      <c r="A62" s="2" t="s">
        <v>288</v>
      </c>
      <c r="B62" s="9" t="s">
        <v>103</v>
      </c>
      <c r="C62" s="28"/>
      <c r="D62" s="11">
        <v>5449500000</v>
      </c>
      <c r="E62" s="11">
        <v>5449500000</v>
      </c>
    </row>
    <row r="63" spans="1:5" ht="12">
      <c r="A63" s="2" t="s">
        <v>228</v>
      </c>
      <c r="B63" s="9">
        <v>253</v>
      </c>
      <c r="C63" s="28"/>
      <c r="D63" s="11">
        <v>4750000000</v>
      </c>
      <c r="E63" s="11">
        <v>5750000000</v>
      </c>
    </row>
    <row r="64" spans="1:5" ht="12">
      <c r="A64" s="2" t="s">
        <v>229</v>
      </c>
      <c r="B64" s="9">
        <v>254</v>
      </c>
      <c r="C64" s="28"/>
      <c r="D64" s="11">
        <v>-1255385000</v>
      </c>
      <c r="E64" s="11">
        <v>-1284580000</v>
      </c>
    </row>
    <row r="65" spans="1:5" ht="12">
      <c r="A65" s="2" t="s">
        <v>230</v>
      </c>
      <c r="B65" s="9">
        <v>255</v>
      </c>
      <c r="C65" s="28"/>
      <c r="D65" s="11">
        <v>0</v>
      </c>
      <c r="E65" s="11">
        <v>0</v>
      </c>
    </row>
    <row r="66" spans="1:5" ht="12">
      <c r="A66" s="1" t="s">
        <v>104</v>
      </c>
      <c r="B66" s="10" t="s">
        <v>105</v>
      </c>
      <c r="C66" s="28"/>
      <c r="D66" s="12">
        <f>SUM(D67:D70)</f>
        <v>824679970</v>
      </c>
      <c r="E66" s="12">
        <f>SUM(E67:E70)</f>
        <v>908143486</v>
      </c>
    </row>
    <row r="67" spans="1:5" ht="12">
      <c r="A67" s="2" t="s">
        <v>106</v>
      </c>
      <c r="B67" s="9" t="s">
        <v>107</v>
      </c>
      <c r="C67" s="28">
        <v>15</v>
      </c>
      <c r="D67" s="11">
        <v>824679970</v>
      </c>
      <c r="E67" s="11">
        <v>908143486</v>
      </c>
    </row>
    <row r="68" spans="1:5" ht="12">
      <c r="A68" s="2" t="s">
        <v>231</v>
      </c>
      <c r="B68" s="9" t="s">
        <v>108</v>
      </c>
      <c r="C68" s="28"/>
      <c r="D68" s="11">
        <v>0</v>
      </c>
      <c r="E68" s="11">
        <v>0</v>
      </c>
    </row>
    <row r="69" spans="1:5" ht="12">
      <c r="A69" s="2" t="s">
        <v>232</v>
      </c>
      <c r="B69" s="9">
        <v>263</v>
      </c>
      <c r="C69" s="28"/>
      <c r="D69" s="11">
        <v>0</v>
      </c>
      <c r="E69" s="11">
        <v>0</v>
      </c>
    </row>
    <row r="70" spans="1:5" ht="12">
      <c r="A70" s="2" t="s">
        <v>233</v>
      </c>
      <c r="B70" s="9" t="s">
        <v>109</v>
      </c>
      <c r="C70" s="28"/>
      <c r="D70" s="11">
        <v>0</v>
      </c>
      <c r="E70" s="11">
        <v>0</v>
      </c>
    </row>
    <row r="71" spans="1:6" ht="12">
      <c r="A71" s="22" t="s">
        <v>234</v>
      </c>
      <c r="B71" s="23" t="s">
        <v>110</v>
      </c>
      <c r="C71" s="29"/>
      <c r="D71" s="24">
        <f>D9+D35</f>
        <v>91038352719</v>
      </c>
      <c r="E71" s="24">
        <f>E9+E35</f>
        <v>96725306509</v>
      </c>
      <c r="F71" s="30"/>
    </row>
    <row r="72" spans="1:5" ht="12">
      <c r="A72" s="1" t="s">
        <v>111</v>
      </c>
      <c r="B72" s="10"/>
      <c r="C72" s="28"/>
      <c r="D72" s="11"/>
      <c r="E72" s="11"/>
    </row>
    <row r="73" spans="1:6" ht="12">
      <c r="A73" s="1" t="s">
        <v>112</v>
      </c>
      <c r="B73" s="10" t="s">
        <v>113</v>
      </c>
      <c r="C73" s="28"/>
      <c r="D73" s="12">
        <f>D74+D89</f>
        <v>20152103737</v>
      </c>
      <c r="E73" s="12">
        <f>E74+E89</f>
        <v>32509408255</v>
      </c>
      <c r="F73" s="30"/>
    </row>
    <row r="74" spans="1:6" ht="12">
      <c r="A74" s="1" t="s">
        <v>114</v>
      </c>
      <c r="B74" s="10" t="s">
        <v>115</v>
      </c>
      <c r="C74" s="28"/>
      <c r="D74" s="12">
        <f>SUM(D75:D88)</f>
        <v>20152103737</v>
      </c>
      <c r="E74" s="12">
        <f>SUM(E75:E88)</f>
        <v>32509408255</v>
      </c>
      <c r="F74" s="30"/>
    </row>
    <row r="75" spans="1:5" ht="12">
      <c r="A75" s="2" t="s">
        <v>235</v>
      </c>
      <c r="B75" s="9">
        <v>311</v>
      </c>
      <c r="C75" s="28"/>
      <c r="D75" s="11">
        <v>10925929592</v>
      </c>
      <c r="E75" s="11">
        <v>10429287066</v>
      </c>
    </row>
    <row r="76" spans="1:5" ht="12">
      <c r="A76" s="2" t="s">
        <v>236</v>
      </c>
      <c r="B76" s="9">
        <v>312</v>
      </c>
      <c r="C76" s="28"/>
      <c r="D76" s="11">
        <v>457063094</v>
      </c>
      <c r="E76" s="11">
        <v>1616458209</v>
      </c>
    </row>
    <row r="77" spans="1:5" ht="12">
      <c r="A77" s="2" t="s">
        <v>237</v>
      </c>
      <c r="B77" s="9">
        <v>313</v>
      </c>
      <c r="C77" s="28">
        <v>17</v>
      </c>
      <c r="D77" s="11">
        <v>2128027566</v>
      </c>
      <c r="E77" s="11">
        <v>261908588</v>
      </c>
    </row>
    <row r="78" spans="1:5" ht="12">
      <c r="A78" s="2" t="s">
        <v>238</v>
      </c>
      <c r="B78" s="9">
        <v>314</v>
      </c>
      <c r="C78" s="28"/>
      <c r="D78" s="11">
        <v>1886449739</v>
      </c>
      <c r="E78" s="11">
        <v>363402395</v>
      </c>
    </row>
    <row r="79" spans="1:5" ht="12">
      <c r="A79" s="2" t="s">
        <v>239</v>
      </c>
      <c r="B79" s="9">
        <v>315</v>
      </c>
      <c r="C79" s="28"/>
      <c r="D79" s="11">
        <v>3468872373</v>
      </c>
      <c r="E79" s="11">
        <v>1455715474</v>
      </c>
    </row>
    <row r="80" spans="1:5" ht="12">
      <c r="A80" s="2" t="s">
        <v>240</v>
      </c>
      <c r="B80" s="9">
        <v>316</v>
      </c>
      <c r="C80" s="28"/>
      <c r="D80" s="11">
        <v>0</v>
      </c>
      <c r="E80" s="11">
        <v>0</v>
      </c>
    </row>
    <row r="81" spans="1:5" ht="12">
      <c r="A81" s="2" t="s">
        <v>241</v>
      </c>
      <c r="B81" s="9">
        <v>317</v>
      </c>
      <c r="C81" s="28"/>
      <c r="D81" s="11">
        <v>0</v>
      </c>
      <c r="E81" s="11">
        <v>0</v>
      </c>
    </row>
    <row r="82" spans="1:5" ht="12">
      <c r="A82" s="2" t="s">
        <v>243</v>
      </c>
      <c r="B82" s="9">
        <v>318</v>
      </c>
      <c r="C82" s="28"/>
      <c r="D82" s="11">
        <v>0</v>
      </c>
      <c r="E82" s="11">
        <v>0</v>
      </c>
    </row>
    <row r="83" spans="1:5" ht="12">
      <c r="A83" s="2" t="s">
        <v>242</v>
      </c>
      <c r="B83" s="9" t="s">
        <v>116</v>
      </c>
      <c r="C83" s="28">
        <v>18</v>
      </c>
      <c r="D83" s="11">
        <v>223657131</v>
      </c>
      <c r="E83" s="11">
        <v>7226716127</v>
      </c>
    </row>
    <row r="84" spans="1:5" ht="12">
      <c r="A84" s="2" t="s">
        <v>244</v>
      </c>
      <c r="B84" s="9">
        <v>320</v>
      </c>
      <c r="C84" s="28"/>
      <c r="D84" s="11">
        <v>0</v>
      </c>
      <c r="E84" s="11">
        <v>10181824944</v>
      </c>
    </row>
    <row r="85" spans="1:5" ht="12">
      <c r="A85" s="2" t="s">
        <v>245</v>
      </c>
      <c r="B85" s="9">
        <v>321</v>
      </c>
      <c r="C85" s="28"/>
      <c r="D85" s="11">
        <v>0</v>
      </c>
      <c r="E85" s="11">
        <v>0</v>
      </c>
    </row>
    <row r="86" spans="1:5" ht="12">
      <c r="A86" s="2" t="s">
        <v>246</v>
      </c>
      <c r="B86" s="9">
        <v>322</v>
      </c>
      <c r="C86" s="28"/>
      <c r="D86" s="11">
        <v>1062104242</v>
      </c>
      <c r="E86" s="11">
        <v>974095452</v>
      </c>
    </row>
    <row r="87" spans="1:5" ht="12">
      <c r="A87" s="2" t="s">
        <v>247</v>
      </c>
      <c r="B87" s="9">
        <v>323</v>
      </c>
      <c r="C87" s="28"/>
      <c r="D87" s="11">
        <v>0</v>
      </c>
      <c r="E87" s="11">
        <v>0</v>
      </c>
    </row>
    <row r="88" spans="1:5" ht="12">
      <c r="A88" s="2" t="s">
        <v>248</v>
      </c>
      <c r="B88" s="9">
        <v>324</v>
      </c>
      <c r="C88" s="28"/>
      <c r="D88" s="11">
        <v>0</v>
      </c>
      <c r="E88" s="11">
        <v>0</v>
      </c>
    </row>
    <row r="89" spans="1:5" ht="12">
      <c r="A89" s="1" t="s">
        <v>117</v>
      </c>
      <c r="B89" s="10" t="s">
        <v>118</v>
      </c>
      <c r="C89" s="28"/>
      <c r="D89" s="12">
        <f>SUM(D90:D102)</f>
        <v>0</v>
      </c>
      <c r="E89" s="12">
        <f>SUM(E90:E102)</f>
        <v>0</v>
      </c>
    </row>
    <row r="90" spans="1:5" ht="12">
      <c r="A90" s="2" t="s">
        <v>249</v>
      </c>
      <c r="B90" s="9" t="s">
        <v>119</v>
      </c>
      <c r="C90" s="28"/>
      <c r="D90" s="11">
        <v>0</v>
      </c>
      <c r="E90" s="11">
        <v>0</v>
      </c>
    </row>
    <row r="91" spans="1:5" ht="12">
      <c r="A91" s="2" t="s">
        <v>250</v>
      </c>
      <c r="B91" s="9" t="s">
        <v>120</v>
      </c>
      <c r="C91" s="28"/>
      <c r="D91" s="11">
        <v>0</v>
      </c>
      <c r="E91" s="11">
        <v>0</v>
      </c>
    </row>
    <row r="92" spans="1:5" ht="12">
      <c r="A92" s="2" t="s">
        <v>251</v>
      </c>
      <c r="B92" s="9" t="s">
        <v>121</v>
      </c>
      <c r="C92" s="28"/>
      <c r="D92" s="11">
        <v>0</v>
      </c>
      <c r="E92" s="11">
        <v>0</v>
      </c>
    </row>
    <row r="93" spans="1:5" ht="12">
      <c r="A93" s="2" t="s">
        <v>252</v>
      </c>
      <c r="B93" s="9" t="s">
        <v>122</v>
      </c>
      <c r="C93" s="28"/>
      <c r="D93" s="11">
        <v>0</v>
      </c>
      <c r="E93" s="11">
        <v>0</v>
      </c>
    </row>
    <row r="94" spans="1:5" ht="12">
      <c r="A94" s="2" t="s">
        <v>253</v>
      </c>
      <c r="B94" s="9" t="s">
        <v>123</v>
      </c>
      <c r="C94" s="28"/>
      <c r="D94" s="11">
        <v>0</v>
      </c>
      <c r="E94" s="11">
        <v>0</v>
      </c>
    </row>
    <row r="95" spans="1:5" ht="12">
      <c r="A95" s="2" t="s">
        <v>254</v>
      </c>
      <c r="B95" s="9" t="s">
        <v>124</v>
      </c>
      <c r="C95" s="28"/>
      <c r="D95" s="11">
        <v>0</v>
      </c>
      <c r="E95" s="11">
        <v>0</v>
      </c>
    </row>
    <row r="96" spans="1:5" ht="12">
      <c r="A96" s="2" t="s">
        <v>255</v>
      </c>
      <c r="B96" s="9" t="s">
        <v>125</v>
      </c>
      <c r="C96" s="28"/>
      <c r="D96" s="11">
        <v>0</v>
      </c>
      <c r="E96" s="11">
        <v>0</v>
      </c>
    </row>
    <row r="97" spans="1:5" ht="12">
      <c r="A97" s="2" t="s">
        <v>256</v>
      </c>
      <c r="B97" s="9" t="s">
        <v>126</v>
      </c>
      <c r="C97" s="28"/>
      <c r="D97" s="11">
        <v>0</v>
      </c>
      <c r="E97" s="11">
        <v>0</v>
      </c>
    </row>
    <row r="98" spans="1:5" ht="12">
      <c r="A98" s="2" t="s">
        <v>257</v>
      </c>
      <c r="B98" s="9">
        <v>339</v>
      </c>
      <c r="C98" s="28"/>
      <c r="D98" s="11">
        <v>0</v>
      </c>
      <c r="E98" s="11">
        <v>0</v>
      </c>
    </row>
    <row r="99" spans="1:5" ht="12">
      <c r="A99" s="2" t="s">
        <v>258</v>
      </c>
      <c r="B99" s="9">
        <v>340</v>
      </c>
      <c r="C99" s="28"/>
      <c r="D99" s="11">
        <v>0</v>
      </c>
      <c r="E99" s="11">
        <v>0</v>
      </c>
    </row>
    <row r="100" spans="1:5" ht="12">
      <c r="A100" s="2" t="s">
        <v>259</v>
      </c>
      <c r="B100" s="9">
        <v>341</v>
      </c>
      <c r="C100" s="28"/>
      <c r="D100" s="11">
        <v>0</v>
      </c>
      <c r="E100" s="11">
        <v>0</v>
      </c>
    </row>
    <row r="101" spans="1:5" ht="12">
      <c r="A101" s="2" t="s">
        <v>260</v>
      </c>
      <c r="B101" s="9">
        <v>342</v>
      </c>
      <c r="C101" s="28"/>
      <c r="D101" s="11">
        <v>0</v>
      </c>
      <c r="E101" s="11">
        <v>0</v>
      </c>
    </row>
    <row r="102" spans="1:5" ht="12">
      <c r="A102" s="2" t="s">
        <v>261</v>
      </c>
      <c r="B102" s="9">
        <v>343</v>
      </c>
      <c r="C102" s="28"/>
      <c r="D102" s="11">
        <v>0</v>
      </c>
      <c r="E102" s="11">
        <v>0</v>
      </c>
    </row>
    <row r="103" spans="1:6" ht="12">
      <c r="A103" s="1" t="s">
        <v>127</v>
      </c>
      <c r="B103" s="10" t="s">
        <v>128</v>
      </c>
      <c r="C103" s="28"/>
      <c r="D103" s="12">
        <f>D104+D121</f>
        <v>70886248982</v>
      </c>
      <c r="E103" s="12">
        <f>E104+E121</f>
        <v>64215898254</v>
      </c>
      <c r="F103" s="30"/>
    </row>
    <row r="104" spans="1:5" ht="12">
      <c r="A104" s="1" t="s">
        <v>129</v>
      </c>
      <c r="B104" s="10" t="s">
        <v>130</v>
      </c>
      <c r="C104" s="28">
        <v>19</v>
      </c>
      <c r="D104" s="12">
        <f>SUM(D105:D117)+D120</f>
        <v>70886248982</v>
      </c>
      <c r="E104" s="12">
        <f>SUM(E105:E117)+E120</f>
        <v>64215898254</v>
      </c>
    </row>
    <row r="105" spans="1:5" ht="12">
      <c r="A105" s="2" t="s">
        <v>131</v>
      </c>
      <c r="B105" s="9" t="s">
        <v>132</v>
      </c>
      <c r="C105" s="28"/>
      <c r="D105" s="11">
        <v>50000000000</v>
      </c>
      <c r="E105" s="11">
        <v>50000000000</v>
      </c>
    </row>
    <row r="106" spans="1:5" s="32" customFormat="1" ht="12">
      <c r="A106" s="33" t="s">
        <v>262</v>
      </c>
      <c r="B106" s="31" t="s">
        <v>277</v>
      </c>
      <c r="C106" s="31"/>
      <c r="D106" s="11">
        <v>0</v>
      </c>
      <c r="E106" s="11">
        <v>0</v>
      </c>
    </row>
    <row r="107" spans="1:5" s="32" customFormat="1" ht="12">
      <c r="A107" s="33" t="s">
        <v>263</v>
      </c>
      <c r="B107" s="31" t="s">
        <v>278</v>
      </c>
      <c r="C107" s="31"/>
      <c r="D107" s="11">
        <v>0</v>
      </c>
      <c r="E107" s="11">
        <v>0</v>
      </c>
    </row>
    <row r="108" spans="1:5" ht="12">
      <c r="A108" s="2" t="s">
        <v>133</v>
      </c>
      <c r="B108" s="9" t="s">
        <v>134</v>
      </c>
      <c r="C108" s="28"/>
      <c r="D108" s="11">
        <v>0</v>
      </c>
      <c r="E108" s="11">
        <v>0</v>
      </c>
    </row>
    <row r="109" spans="1:5" ht="12">
      <c r="A109" s="34" t="s">
        <v>264</v>
      </c>
      <c r="B109" s="9">
        <v>413</v>
      </c>
      <c r="C109" s="28"/>
      <c r="D109" s="11">
        <v>0</v>
      </c>
      <c r="E109" s="11">
        <v>0</v>
      </c>
    </row>
    <row r="110" spans="1:5" ht="12">
      <c r="A110" s="34" t="s">
        <v>265</v>
      </c>
      <c r="B110" s="9">
        <v>414</v>
      </c>
      <c r="C110" s="28"/>
      <c r="D110" s="11">
        <v>0</v>
      </c>
      <c r="E110" s="11">
        <v>0</v>
      </c>
    </row>
    <row r="111" spans="1:5" ht="12">
      <c r="A111" s="34" t="s">
        <v>266</v>
      </c>
      <c r="B111" s="9">
        <v>415</v>
      </c>
      <c r="C111" s="28"/>
      <c r="D111" s="11">
        <v>-2907360967</v>
      </c>
      <c r="E111" s="11">
        <v>-2907360967</v>
      </c>
    </row>
    <row r="112" spans="1:5" ht="12">
      <c r="A112" s="34" t="s">
        <v>267</v>
      </c>
      <c r="B112" s="9">
        <v>416</v>
      </c>
      <c r="C112" s="28"/>
      <c r="D112" s="11">
        <v>0</v>
      </c>
      <c r="E112" s="11">
        <v>0</v>
      </c>
    </row>
    <row r="113" spans="1:5" ht="12">
      <c r="A113" s="34" t="s">
        <v>268</v>
      </c>
      <c r="B113" s="9">
        <v>417</v>
      </c>
      <c r="C113" s="28"/>
      <c r="D113" s="11">
        <v>0</v>
      </c>
      <c r="E113" s="11">
        <v>0</v>
      </c>
    </row>
    <row r="114" spans="1:5" ht="12">
      <c r="A114" s="34" t="s">
        <v>269</v>
      </c>
      <c r="B114" s="9">
        <v>418</v>
      </c>
      <c r="C114" s="28"/>
      <c r="D114" s="11">
        <v>4439945465</v>
      </c>
      <c r="E114" s="11">
        <v>4045702741</v>
      </c>
    </row>
    <row r="115" spans="1:5" ht="12">
      <c r="A115" s="34" t="s">
        <v>270</v>
      </c>
      <c r="B115" s="9">
        <v>419</v>
      </c>
      <c r="C115" s="28"/>
      <c r="D115" s="11">
        <v>0</v>
      </c>
      <c r="E115">
        <v>0</v>
      </c>
    </row>
    <row r="116" spans="1:5" ht="12">
      <c r="A116" s="34" t="s">
        <v>271</v>
      </c>
      <c r="B116" s="9">
        <v>420</v>
      </c>
      <c r="C116" s="28"/>
      <c r="D116" s="11">
        <v>0</v>
      </c>
      <c r="E116" s="11">
        <v>0</v>
      </c>
    </row>
    <row r="117" spans="1:5" ht="12">
      <c r="A117" s="35" t="s">
        <v>272</v>
      </c>
      <c r="B117" s="9">
        <v>421</v>
      </c>
      <c r="C117" s="28"/>
      <c r="D117" s="11">
        <f>SUM(D118:D119)</f>
        <v>19353664484</v>
      </c>
      <c r="E117" s="11">
        <f>SUM(E118:E119)</f>
        <v>13077556480</v>
      </c>
    </row>
    <row r="118" spans="1:5" s="32" customFormat="1" ht="12">
      <c r="A118" s="36" t="s">
        <v>273</v>
      </c>
      <c r="B118" s="31" t="s">
        <v>279</v>
      </c>
      <c r="C118" s="31"/>
      <c r="D118" s="11">
        <v>13077556480</v>
      </c>
      <c r="E118" s="11">
        <v>10649286394</v>
      </c>
    </row>
    <row r="119" spans="1:5" s="32" customFormat="1" ht="12">
      <c r="A119" s="36" t="s">
        <v>274</v>
      </c>
      <c r="B119" s="31" t="s">
        <v>280</v>
      </c>
      <c r="C119" s="31"/>
      <c r="D119" s="11">
        <v>6276108004</v>
      </c>
      <c r="E119" s="11">
        <v>2428270086</v>
      </c>
    </row>
    <row r="120" spans="1:5" ht="12">
      <c r="A120" s="34" t="s">
        <v>276</v>
      </c>
      <c r="B120" s="9">
        <v>422</v>
      </c>
      <c r="C120" s="28"/>
      <c r="D120" s="11">
        <v>0</v>
      </c>
      <c r="E120" s="11">
        <v>0</v>
      </c>
    </row>
    <row r="121" spans="1:5" ht="12">
      <c r="A121" s="1" t="s">
        <v>135</v>
      </c>
      <c r="B121" s="10" t="s">
        <v>136</v>
      </c>
      <c r="C121" s="28"/>
      <c r="D121" s="12">
        <f>SUM(D122:D123)</f>
        <v>0</v>
      </c>
      <c r="E121" s="12">
        <f>SUM(E122:E123)</f>
        <v>0</v>
      </c>
    </row>
    <row r="122" spans="1:5" ht="12">
      <c r="A122" s="2" t="s">
        <v>137</v>
      </c>
      <c r="B122" s="9">
        <v>431</v>
      </c>
      <c r="C122" s="28"/>
      <c r="D122" s="11">
        <v>0</v>
      </c>
      <c r="E122" s="11">
        <v>0</v>
      </c>
    </row>
    <row r="123" spans="1:5" ht="12">
      <c r="A123" s="2" t="s">
        <v>138</v>
      </c>
      <c r="B123" s="9">
        <v>432</v>
      </c>
      <c r="C123" s="28"/>
      <c r="D123" s="11">
        <v>0</v>
      </c>
      <c r="E123" s="11">
        <v>0</v>
      </c>
    </row>
    <row r="124" spans="1:6" ht="12">
      <c r="A124" s="25" t="s">
        <v>275</v>
      </c>
      <c r="B124" s="23" t="s">
        <v>139</v>
      </c>
      <c r="C124" s="29"/>
      <c r="D124" s="24">
        <f>D73+D103</f>
        <v>91038352719</v>
      </c>
      <c r="E124" s="24">
        <f>E73+E103</f>
        <v>96725306509</v>
      </c>
      <c r="F124" s="30"/>
    </row>
    <row r="125" spans="1:4" ht="16.5" customHeight="1">
      <c r="A125" s="13"/>
      <c r="D125" t="s">
        <v>200</v>
      </c>
    </row>
    <row r="126" spans="1:5" ht="13.5" customHeight="1">
      <c r="A126" s="16" t="s">
        <v>188</v>
      </c>
      <c r="B126" s="16" t="s">
        <v>185</v>
      </c>
      <c r="E126" s="16" t="s">
        <v>194</v>
      </c>
    </row>
    <row r="127" spans="1:5" ht="12">
      <c r="A127" s="16"/>
      <c r="B127" s="16"/>
      <c r="E127" s="16"/>
    </row>
    <row r="128" spans="1:5" ht="12">
      <c r="A128" s="16"/>
      <c r="B128" s="16"/>
      <c r="E128" s="16"/>
    </row>
    <row r="129" spans="1:5" ht="12">
      <c r="A129" s="16"/>
      <c r="B129" s="16"/>
      <c r="E129" s="16"/>
    </row>
    <row r="130" spans="1:5" ht="12">
      <c r="A130" s="16"/>
      <c r="B130" s="16"/>
      <c r="E130" s="16"/>
    </row>
    <row r="131" spans="1:5" ht="12">
      <c r="A131" s="16"/>
      <c r="B131" s="16"/>
      <c r="E131" s="16"/>
    </row>
    <row r="132" spans="1:5" ht="12">
      <c r="A132" s="16"/>
      <c r="B132" s="15"/>
      <c r="E132" s="16"/>
    </row>
    <row r="133" spans="1:5" ht="12">
      <c r="A133" s="16"/>
      <c r="B133" s="15"/>
      <c r="E133" s="16"/>
    </row>
    <row r="134" spans="1:10" ht="15.75">
      <c r="A134" s="16" t="s">
        <v>189</v>
      </c>
      <c r="B134" s="16" t="s">
        <v>186</v>
      </c>
      <c r="E134" s="16" t="s">
        <v>195</v>
      </c>
      <c r="J134" s="14"/>
    </row>
  </sheetData>
  <sheetProtection/>
  <mergeCells count="6">
    <mergeCell ref="E3:F3"/>
    <mergeCell ref="E4:F4"/>
    <mergeCell ref="A5:F5"/>
    <mergeCell ref="A1:B1"/>
    <mergeCell ref="A2:B2"/>
    <mergeCell ref="A3:B3"/>
  </mergeCells>
  <printOptions/>
  <pageMargins left="0.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25" sqref="A25"/>
    </sheetView>
  </sheetViews>
  <sheetFormatPr defaultColWidth="9.140625" defaultRowHeight="12"/>
  <cols>
    <col min="1" max="1" width="72.28125" style="0" customWidth="1"/>
    <col min="2" max="2" width="9.7109375" style="0" customWidth="1"/>
    <col min="3" max="3" width="11.140625" style="0" customWidth="1"/>
    <col min="4" max="4" width="20.7109375" style="0" customWidth="1"/>
    <col min="5" max="5" width="24.140625" style="0" customWidth="1"/>
    <col min="6" max="6" width="13.8515625" style="0" customWidth="1"/>
  </cols>
  <sheetData>
    <row r="1" spans="1:5" s="4" customFormat="1" ht="18.75" customHeight="1">
      <c r="A1" s="41" t="s">
        <v>198</v>
      </c>
      <c r="B1" s="41"/>
      <c r="E1" s="6" t="s">
        <v>183</v>
      </c>
    </row>
    <row r="2" spans="1:5" s="4" customFormat="1" ht="15.75" customHeight="1">
      <c r="A2" s="42" t="s">
        <v>196</v>
      </c>
      <c r="B2" s="42"/>
      <c r="E2" s="6" t="s">
        <v>204</v>
      </c>
    </row>
    <row r="3" spans="1:6" s="4" customFormat="1" ht="15.75" customHeight="1">
      <c r="A3" s="42" t="s">
        <v>197</v>
      </c>
      <c r="B3" s="42"/>
      <c r="E3" s="37" t="s">
        <v>192</v>
      </c>
      <c r="F3" s="37"/>
    </row>
    <row r="4" spans="5:6" s="4" customFormat="1" ht="8.25" customHeight="1">
      <c r="E4" s="38"/>
      <c r="F4" s="38"/>
    </row>
    <row r="5" spans="1:6" s="4" customFormat="1" ht="21.75" customHeight="1">
      <c r="A5" s="39" t="s">
        <v>203</v>
      </c>
      <c r="B5" s="40"/>
      <c r="C5" s="40"/>
      <c r="D5" s="40"/>
      <c r="E5" s="40"/>
      <c r="F5" s="40"/>
    </row>
    <row r="6" s="4" customFormat="1" ht="13.5" customHeight="1">
      <c r="E6" s="7" t="s">
        <v>184</v>
      </c>
    </row>
    <row r="7" spans="1:5" s="4" customFormat="1" ht="33" customHeight="1">
      <c r="A7" s="21" t="s">
        <v>0</v>
      </c>
      <c r="B7" s="21" t="s">
        <v>1</v>
      </c>
      <c r="C7" s="21" t="s">
        <v>2</v>
      </c>
      <c r="D7" s="26" t="s">
        <v>144</v>
      </c>
      <c r="E7" s="26" t="s">
        <v>145</v>
      </c>
    </row>
    <row r="8" spans="1:5" ht="12">
      <c r="A8" s="18" t="s">
        <v>146</v>
      </c>
      <c r="B8" s="18"/>
      <c r="C8" s="18"/>
      <c r="D8" s="18">
        <v>0</v>
      </c>
      <c r="E8" s="18">
        <v>0</v>
      </c>
    </row>
    <row r="9" spans="1:5" ht="12">
      <c r="A9" s="2" t="s">
        <v>147</v>
      </c>
      <c r="B9" s="9" t="s">
        <v>8</v>
      </c>
      <c r="C9" s="2"/>
      <c r="D9" s="11">
        <v>53397394165</v>
      </c>
      <c r="E9" s="11">
        <v>53475580418</v>
      </c>
    </row>
    <row r="10" spans="1:5" ht="12">
      <c r="A10" s="2" t="s">
        <v>148</v>
      </c>
      <c r="B10" s="9" t="s">
        <v>10</v>
      </c>
      <c r="C10" s="2"/>
      <c r="D10" s="11">
        <f>-41880964347+2019563000</f>
        <v>-39861401347</v>
      </c>
      <c r="E10" s="11">
        <v>-31091624136</v>
      </c>
    </row>
    <row r="11" spans="1:5" ht="12">
      <c r="A11" s="2" t="s">
        <v>149</v>
      </c>
      <c r="B11" s="9" t="s">
        <v>140</v>
      </c>
      <c r="C11" s="2"/>
      <c r="D11" s="11">
        <v>-1960355800</v>
      </c>
      <c r="E11" s="11">
        <v>-2051636732</v>
      </c>
    </row>
    <row r="12" spans="1:5" ht="12">
      <c r="A12" s="2" t="s">
        <v>150</v>
      </c>
      <c r="B12" s="9" t="s">
        <v>141</v>
      </c>
      <c r="C12" s="2"/>
      <c r="D12" s="11">
        <v>-521601663</v>
      </c>
      <c r="E12" s="11">
        <v>-1710317850</v>
      </c>
    </row>
    <row r="13" spans="1:5" ht="12">
      <c r="A13" s="2" t="s">
        <v>151</v>
      </c>
      <c r="B13" s="9" t="s">
        <v>142</v>
      </c>
      <c r="C13" s="2"/>
      <c r="D13" s="11">
        <v>-402055096</v>
      </c>
      <c r="E13" s="11">
        <v>-186714706</v>
      </c>
    </row>
    <row r="14" spans="1:5" ht="12">
      <c r="A14" s="2" t="s">
        <v>152</v>
      </c>
      <c r="B14" s="9" t="s">
        <v>143</v>
      </c>
      <c r="C14" s="2"/>
      <c r="D14" s="11">
        <v>725544540</v>
      </c>
      <c r="E14" s="11">
        <v>644118469</v>
      </c>
    </row>
    <row r="15" spans="1:5" ht="12">
      <c r="A15" s="2" t="s">
        <v>153</v>
      </c>
      <c r="B15" s="9" t="s">
        <v>154</v>
      </c>
      <c r="C15" s="2"/>
      <c r="D15" s="11">
        <v>-9851415933</v>
      </c>
      <c r="E15" s="11">
        <v>-10626084600</v>
      </c>
    </row>
    <row r="16" spans="1:6" ht="12">
      <c r="A16" s="1" t="s">
        <v>155</v>
      </c>
      <c r="B16" s="10" t="s">
        <v>16</v>
      </c>
      <c r="C16" s="1"/>
      <c r="D16" s="12">
        <f>SUM(D9:D15)</f>
        <v>1526108866</v>
      </c>
      <c r="E16" s="12">
        <f>SUM(E9:E15)</f>
        <v>8453320863</v>
      </c>
      <c r="F16" s="30"/>
    </row>
    <row r="17" spans="1:5" ht="12">
      <c r="A17" s="1" t="s">
        <v>156</v>
      </c>
      <c r="B17" s="10"/>
      <c r="C17" s="1"/>
      <c r="D17" s="11">
        <v>0</v>
      </c>
      <c r="E17" s="11">
        <v>0</v>
      </c>
    </row>
    <row r="18" spans="1:5" ht="12">
      <c r="A18" s="2" t="s">
        <v>157</v>
      </c>
      <c r="B18" s="9" t="s">
        <v>18</v>
      </c>
      <c r="C18" s="2"/>
      <c r="D18" s="11">
        <v>0</v>
      </c>
      <c r="E18" s="11">
        <v>0</v>
      </c>
    </row>
    <row r="19" spans="1:5" ht="12">
      <c r="A19" s="2" t="s">
        <v>158</v>
      </c>
      <c r="B19" s="9" t="s">
        <v>20</v>
      </c>
      <c r="C19" s="2"/>
      <c r="D19" s="11">
        <v>0</v>
      </c>
      <c r="E19" s="11">
        <v>0</v>
      </c>
    </row>
    <row r="20" spans="1:5" ht="12">
      <c r="A20" s="2" t="s">
        <v>159</v>
      </c>
      <c r="B20" s="9" t="s">
        <v>22</v>
      </c>
      <c r="C20" s="2"/>
      <c r="D20" s="11">
        <v>0</v>
      </c>
      <c r="E20" s="11">
        <v>0</v>
      </c>
    </row>
    <row r="21" spans="1:5" ht="12">
      <c r="A21" s="2" t="s">
        <v>160</v>
      </c>
      <c r="B21" s="9" t="s">
        <v>24</v>
      </c>
      <c r="C21" s="2"/>
      <c r="D21" s="11">
        <v>0</v>
      </c>
      <c r="E21" s="11">
        <v>0</v>
      </c>
    </row>
    <row r="22" spans="1:5" ht="12">
      <c r="A22" s="2" t="s">
        <v>161</v>
      </c>
      <c r="B22" s="9" t="s">
        <v>26</v>
      </c>
      <c r="C22" s="2"/>
      <c r="D22" s="11">
        <v>0</v>
      </c>
      <c r="E22" s="11">
        <v>0</v>
      </c>
    </row>
    <row r="23" spans="1:5" ht="12">
      <c r="A23" s="2" t="s">
        <v>162</v>
      </c>
      <c r="B23" s="9" t="s">
        <v>163</v>
      </c>
      <c r="C23" s="2"/>
      <c r="D23" s="11">
        <v>-1000000000</v>
      </c>
      <c r="E23" s="11">
        <v>0</v>
      </c>
    </row>
    <row r="24" spans="1:5" ht="12">
      <c r="A24" s="2" t="s">
        <v>164</v>
      </c>
      <c r="B24" s="9" t="s">
        <v>165</v>
      </c>
      <c r="C24" s="2"/>
      <c r="D24" s="11">
        <v>188314115</v>
      </c>
      <c r="E24" s="11">
        <v>39292639</v>
      </c>
    </row>
    <row r="25" spans="1:5" ht="12">
      <c r="A25" s="1" t="s">
        <v>166</v>
      </c>
      <c r="B25" s="10" t="s">
        <v>28</v>
      </c>
      <c r="C25" s="1"/>
      <c r="D25" s="12">
        <f>SUM(D18:D24)</f>
        <v>-811685885</v>
      </c>
      <c r="E25" s="12">
        <f>SUM(E18:E24)</f>
        <v>39292639</v>
      </c>
    </row>
    <row r="26" spans="1:5" ht="12">
      <c r="A26" s="1" t="s">
        <v>167</v>
      </c>
      <c r="B26" s="10"/>
      <c r="C26" s="1"/>
      <c r="D26" s="11">
        <v>0</v>
      </c>
      <c r="E26" s="11">
        <v>0</v>
      </c>
    </row>
    <row r="27" spans="1:5" ht="12">
      <c r="A27" s="2" t="s">
        <v>168</v>
      </c>
      <c r="B27" s="9" t="s">
        <v>30</v>
      </c>
      <c r="C27" s="2"/>
      <c r="D27" s="11">
        <v>0</v>
      </c>
      <c r="E27" s="11">
        <v>0</v>
      </c>
    </row>
    <row r="28" spans="1:5" ht="12">
      <c r="A28" s="2" t="s">
        <v>169</v>
      </c>
      <c r="B28" s="9" t="s">
        <v>32</v>
      </c>
      <c r="C28" s="2"/>
      <c r="D28" s="11">
        <v>0</v>
      </c>
      <c r="E28" s="11">
        <v>0</v>
      </c>
    </row>
    <row r="29" spans="1:5" ht="12">
      <c r="A29" s="2" t="s">
        <v>170</v>
      </c>
      <c r="B29" s="9" t="s">
        <v>171</v>
      </c>
      <c r="C29" s="2"/>
      <c r="D29" s="11">
        <v>34686559789</v>
      </c>
      <c r="E29" s="11">
        <v>24653442237</v>
      </c>
    </row>
    <row r="30" spans="1:5" ht="12">
      <c r="A30" s="2" t="s">
        <v>172</v>
      </c>
      <c r="B30" s="9" t="s">
        <v>173</v>
      </c>
      <c r="C30" s="2"/>
      <c r="D30" s="11">
        <v>-44868384733</v>
      </c>
      <c r="E30" s="11">
        <v>-39149273076</v>
      </c>
    </row>
    <row r="31" spans="1:5" ht="12">
      <c r="A31" s="2" t="s">
        <v>174</v>
      </c>
      <c r="B31" s="9" t="s">
        <v>175</v>
      </c>
      <c r="C31" s="2"/>
      <c r="D31" s="11">
        <v>0</v>
      </c>
      <c r="E31" s="11">
        <v>0</v>
      </c>
    </row>
    <row r="32" spans="1:5" ht="12">
      <c r="A32" s="2" t="s">
        <v>176</v>
      </c>
      <c r="B32" s="9" t="s">
        <v>177</v>
      </c>
      <c r="C32" s="2"/>
      <c r="D32" s="11">
        <v>0</v>
      </c>
      <c r="E32" s="11">
        <v>0</v>
      </c>
    </row>
    <row r="33" spans="1:5" ht="12">
      <c r="A33" s="1" t="s">
        <v>178</v>
      </c>
      <c r="B33" s="10" t="s">
        <v>34</v>
      </c>
      <c r="C33" s="1"/>
      <c r="D33" s="12">
        <f>SUM(D27:D32)</f>
        <v>-10181824944</v>
      </c>
      <c r="E33" s="12">
        <f>SUM(E27:E32)</f>
        <v>-14495830839</v>
      </c>
    </row>
    <row r="34" spans="1:5" ht="12">
      <c r="A34" s="1" t="s">
        <v>179</v>
      </c>
      <c r="B34" s="10" t="s">
        <v>35</v>
      </c>
      <c r="C34" s="1"/>
      <c r="D34" s="12">
        <f>D16+D25+D33</f>
        <v>-9467401963</v>
      </c>
      <c r="E34" s="12">
        <f>E16+E25+E33</f>
        <v>-6003217337</v>
      </c>
    </row>
    <row r="35" spans="1:5" ht="12">
      <c r="A35" s="2" t="s">
        <v>180</v>
      </c>
      <c r="B35" s="9" t="s">
        <v>38</v>
      </c>
      <c r="C35" s="2"/>
      <c r="D35" s="11">
        <v>14903888496</v>
      </c>
      <c r="E35" s="11">
        <v>9734614763</v>
      </c>
    </row>
    <row r="36" spans="1:5" ht="12">
      <c r="A36" s="2" t="s">
        <v>181</v>
      </c>
      <c r="B36" s="9" t="s">
        <v>39</v>
      </c>
      <c r="C36" s="2"/>
      <c r="D36" s="11">
        <v>0</v>
      </c>
      <c r="E36" s="11">
        <v>0</v>
      </c>
    </row>
    <row r="37" spans="1:5" ht="12">
      <c r="A37" s="1" t="s">
        <v>182</v>
      </c>
      <c r="B37" s="10" t="s">
        <v>40</v>
      </c>
      <c r="C37" s="1"/>
      <c r="D37" s="12">
        <f>D34+D35+D36</f>
        <v>5436486533</v>
      </c>
      <c r="E37" s="12">
        <f>E34+E35+E36</f>
        <v>3731397426</v>
      </c>
    </row>
    <row r="38" spans="1:4" ht="16.5" customHeight="1">
      <c r="A38" s="13"/>
      <c r="D38" t="s">
        <v>201</v>
      </c>
    </row>
    <row r="39" spans="1:5" ht="13.5" customHeight="1">
      <c r="A39" s="16" t="s">
        <v>188</v>
      </c>
      <c r="B39" s="16" t="s">
        <v>185</v>
      </c>
      <c r="E39" s="16" t="s">
        <v>194</v>
      </c>
    </row>
    <row r="40" spans="1:5" ht="16.5" customHeight="1">
      <c r="A40" s="16"/>
      <c r="B40" s="16"/>
      <c r="D40" s="30"/>
      <c r="E40" s="16"/>
    </row>
    <row r="41" spans="1:5" ht="12" customHeight="1">
      <c r="A41" s="16"/>
      <c r="B41" s="15"/>
      <c r="E41" s="16"/>
    </row>
  </sheetData>
  <sheetProtection/>
  <mergeCells count="6">
    <mergeCell ref="E3:F3"/>
    <mergeCell ref="E4:F4"/>
    <mergeCell ref="A5:F5"/>
    <mergeCell ref="A1:B1"/>
    <mergeCell ref="A2:B2"/>
    <mergeCell ref="A3:B3"/>
  </mergeCells>
  <printOptions/>
  <pageMargins left="0.5" right="0.25" top="0.15" bottom="0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2">
      <selection activeCell="F22" sqref="F22"/>
    </sheetView>
  </sheetViews>
  <sheetFormatPr defaultColWidth="9.140625" defaultRowHeight="12"/>
  <cols>
    <col min="1" max="1" width="58.28125" style="0" customWidth="1"/>
    <col min="2" max="2" width="9.57421875" style="0" customWidth="1"/>
    <col min="3" max="3" width="10.421875" style="0" customWidth="1"/>
    <col min="4" max="7" width="16.57421875" style="0" customWidth="1"/>
  </cols>
  <sheetData>
    <row r="1" spans="1:5" s="4" customFormat="1" ht="18.75" customHeight="1">
      <c r="A1" s="41" t="s">
        <v>198</v>
      </c>
      <c r="B1" s="41"/>
      <c r="E1" s="6" t="s">
        <v>183</v>
      </c>
    </row>
    <row r="2" spans="1:5" s="4" customFormat="1" ht="15.75" customHeight="1">
      <c r="A2" s="42" t="s">
        <v>196</v>
      </c>
      <c r="B2" s="42"/>
      <c r="E2" s="6" t="s">
        <v>204</v>
      </c>
    </row>
    <row r="3" spans="1:6" s="4" customFormat="1" ht="15.75" customHeight="1">
      <c r="A3" s="42" t="s">
        <v>197</v>
      </c>
      <c r="B3" s="42"/>
      <c r="E3" s="37" t="s">
        <v>191</v>
      </c>
      <c r="F3" s="37"/>
    </row>
    <row r="4" spans="5:6" s="4" customFormat="1" ht="8.25" customHeight="1">
      <c r="E4" s="38"/>
      <c r="F4" s="38"/>
    </row>
    <row r="5" spans="1:6" s="4" customFormat="1" ht="21.75" customHeight="1">
      <c r="A5" s="39" t="s">
        <v>206</v>
      </c>
      <c r="B5" s="40"/>
      <c r="C5" s="40"/>
      <c r="D5" s="40"/>
      <c r="E5" s="40"/>
      <c r="F5" s="40"/>
    </row>
    <row r="6" s="4" customFormat="1" ht="13.5" customHeight="1">
      <c r="G6" s="7" t="s">
        <v>184</v>
      </c>
    </row>
    <row r="7" spans="1:7" s="4" customFormat="1" ht="39.75" customHeight="1">
      <c r="A7" s="2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6" t="s">
        <v>5</v>
      </c>
      <c r="G7" s="26" t="s">
        <v>6</v>
      </c>
    </row>
    <row r="8" spans="1:7" ht="15.75" customHeight="1">
      <c r="A8" s="5" t="s">
        <v>7</v>
      </c>
      <c r="B8" s="8" t="s">
        <v>8</v>
      </c>
      <c r="C8" s="27">
        <v>20</v>
      </c>
      <c r="D8" s="11">
        <v>68349251203</v>
      </c>
      <c r="E8" s="11">
        <v>67126072346</v>
      </c>
      <c r="F8" s="11">
        <v>88391483609</v>
      </c>
      <c r="G8" s="11">
        <v>82740084506</v>
      </c>
    </row>
    <row r="9" spans="1:7" ht="15.75" customHeight="1">
      <c r="A9" s="2" t="s">
        <v>9</v>
      </c>
      <c r="B9" s="9" t="s">
        <v>10</v>
      </c>
      <c r="C9" s="28"/>
      <c r="D9" s="11">
        <v>407582956</v>
      </c>
      <c r="E9" s="11">
        <v>0</v>
      </c>
      <c r="F9" s="11">
        <v>948280065</v>
      </c>
      <c r="G9" s="11">
        <v>0</v>
      </c>
    </row>
    <row r="10" spans="1:7" ht="15.75" customHeight="1">
      <c r="A10" s="1" t="s">
        <v>11</v>
      </c>
      <c r="B10" s="10" t="s">
        <v>12</v>
      </c>
      <c r="C10" s="28"/>
      <c r="D10" s="12">
        <f>D8-D9</f>
        <v>67941668247</v>
      </c>
      <c r="E10" s="12">
        <f>E8-E9</f>
        <v>67126072346</v>
      </c>
      <c r="F10" s="12">
        <f>F8-F9</f>
        <v>87443203544</v>
      </c>
      <c r="G10" s="12">
        <f>G8-G9</f>
        <v>82740084506</v>
      </c>
    </row>
    <row r="11" spans="1:7" ht="15.75" customHeight="1">
      <c r="A11" s="2" t="s">
        <v>13</v>
      </c>
      <c r="B11" s="9" t="s">
        <v>14</v>
      </c>
      <c r="C11" s="28">
        <v>21</v>
      </c>
      <c r="D11" s="11">
        <v>52295492312</v>
      </c>
      <c r="E11" s="11">
        <v>52147225562</v>
      </c>
      <c r="F11" s="11">
        <v>68656551323</v>
      </c>
      <c r="G11" s="11">
        <v>65206777758</v>
      </c>
    </row>
    <row r="12" spans="1:7" ht="15.75" customHeight="1">
      <c r="A12" s="1" t="s">
        <v>15</v>
      </c>
      <c r="B12" s="10" t="s">
        <v>16</v>
      </c>
      <c r="C12" s="28"/>
      <c r="D12" s="12">
        <f>D10-D11</f>
        <v>15646175935</v>
      </c>
      <c r="E12" s="12">
        <f>E10-E11</f>
        <v>14978846784</v>
      </c>
      <c r="F12" s="12">
        <f>F10-F11</f>
        <v>18786652221</v>
      </c>
      <c r="G12" s="12">
        <f>G10-G11</f>
        <v>17533306748</v>
      </c>
    </row>
    <row r="13" spans="1:7" ht="15.75" customHeight="1">
      <c r="A13" s="2" t="s">
        <v>17</v>
      </c>
      <c r="B13" s="9" t="s">
        <v>18</v>
      </c>
      <c r="C13" s="28">
        <v>22</v>
      </c>
      <c r="D13" s="11">
        <v>100682335</v>
      </c>
      <c r="E13" s="11">
        <v>641394606</v>
      </c>
      <c r="F13" s="11">
        <v>609251615</v>
      </c>
      <c r="G13" s="11">
        <v>1801822086</v>
      </c>
    </row>
    <row r="14" spans="1:7" ht="15.75" customHeight="1">
      <c r="A14" s="2" t="s">
        <v>19</v>
      </c>
      <c r="B14" s="9" t="s">
        <v>20</v>
      </c>
      <c r="C14" s="28">
        <v>23</v>
      </c>
      <c r="D14" s="11">
        <v>353378910</v>
      </c>
      <c r="E14" s="11">
        <v>1284782412</v>
      </c>
      <c r="F14" s="11">
        <v>821506569</v>
      </c>
      <c r="G14" s="11">
        <v>2227601827</v>
      </c>
    </row>
    <row r="15" spans="1:7" ht="15.75" customHeight="1">
      <c r="A15" s="2" t="s">
        <v>21</v>
      </c>
      <c r="B15" s="9" t="s">
        <v>22</v>
      </c>
      <c r="C15" s="28"/>
      <c r="D15" s="11">
        <v>0</v>
      </c>
      <c r="E15" s="11">
        <v>0</v>
      </c>
      <c r="F15" s="11">
        <v>0</v>
      </c>
      <c r="G15" s="11">
        <v>0</v>
      </c>
    </row>
    <row r="16" spans="1:7" ht="15.75" customHeight="1">
      <c r="A16" s="2" t="s">
        <v>23</v>
      </c>
      <c r="B16" s="9" t="s">
        <v>24</v>
      </c>
      <c r="C16" s="28"/>
      <c r="D16" s="11">
        <v>2555085179</v>
      </c>
      <c r="E16" s="11">
        <v>2721266190</v>
      </c>
      <c r="F16" s="11">
        <v>3615736679</v>
      </c>
      <c r="G16" s="11">
        <v>3666106965</v>
      </c>
    </row>
    <row r="17" spans="1:7" ht="15.75" customHeight="1">
      <c r="A17" s="2" t="s">
        <v>25</v>
      </c>
      <c r="B17" s="9" t="s">
        <v>26</v>
      </c>
      <c r="C17" s="28"/>
      <c r="D17" s="11">
        <v>3213271100</v>
      </c>
      <c r="E17" s="11">
        <v>2545989689</v>
      </c>
      <c r="F17" s="11">
        <v>4820164328</v>
      </c>
      <c r="G17" s="11">
        <v>3871534325</v>
      </c>
    </row>
    <row r="18" spans="1:7" ht="15.75" customHeight="1">
      <c r="A18" s="1" t="s">
        <v>27</v>
      </c>
      <c r="B18" s="10" t="s">
        <v>28</v>
      </c>
      <c r="C18" s="28"/>
      <c r="D18" s="12">
        <f>D12+D13-D14-D16-D17</f>
        <v>9625123081</v>
      </c>
      <c r="E18" s="12">
        <f>E12+E13-E14-E16-E17</f>
        <v>9068203099</v>
      </c>
      <c r="F18" s="12">
        <f>F12+F13-F14-F16-F17</f>
        <v>10138496260</v>
      </c>
      <c r="G18" s="12">
        <f>G12+G13-G14-G16-G17</f>
        <v>9569885717</v>
      </c>
    </row>
    <row r="19" spans="1:7" ht="15.75" customHeight="1">
      <c r="A19" s="2" t="s">
        <v>29</v>
      </c>
      <c r="B19" s="9" t="s">
        <v>30</v>
      </c>
      <c r="C19" s="28"/>
      <c r="D19" s="11">
        <v>0</v>
      </c>
      <c r="E19" s="11">
        <v>0</v>
      </c>
      <c r="F19" s="11">
        <v>6872728</v>
      </c>
      <c r="G19" s="11">
        <v>0</v>
      </c>
    </row>
    <row r="20" spans="1:7" ht="15.75" customHeight="1">
      <c r="A20" s="2" t="s">
        <v>31</v>
      </c>
      <c r="B20" s="9" t="s">
        <v>32</v>
      </c>
      <c r="C20" s="28"/>
      <c r="D20" s="11">
        <v>0</v>
      </c>
      <c r="E20" s="11">
        <v>0</v>
      </c>
      <c r="F20" s="11">
        <v>0</v>
      </c>
      <c r="G20" s="11">
        <v>0</v>
      </c>
    </row>
    <row r="21" spans="1:7" ht="15.75" customHeight="1">
      <c r="A21" s="1" t="s">
        <v>33</v>
      </c>
      <c r="B21" s="10" t="s">
        <v>34</v>
      </c>
      <c r="C21" s="28"/>
      <c r="D21" s="12">
        <f>D19-D20</f>
        <v>0</v>
      </c>
      <c r="E21" s="12">
        <f>E19-E20</f>
        <v>0</v>
      </c>
      <c r="F21" s="12">
        <f>F19-F20</f>
        <v>6872728</v>
      </c>
      <c r="G21" s="12">
        <f>G19-G20</f>
        <v>0</v>
      </c>
    </row>
    <row r="22" spans="1:7" ht="15.75" customHeight="1">
      <c r="A22" s="3" t="s">
        <v>281</v>
      </c>
      <c r="B22" s="10" t="s">
        <v>35</v>
      </c>
      <c r="C22" s="28">
        <v>24</v>
      </c>
      <c r="D22" s="12">
        <f>D18+D21</f>
        <v>9625123081</v>
      </c>
      <c r="E22" s="12">
        <f>E18+E21</f>
        <v>9068203099</v>
      </c>
      <c r="F22" s="12">
        <f>F18+F21</f>
        <v>10145368988</v>
      </c>
      <c r="G22" s="12">
        <f>G18+G21</f>
        <v>9569885717</v>
      </c>
    </row>
    <row r="23" spans="1:7" ht="15.75" customHeight="1">
      <c r="A23" s="34" t="s">
        <v>282</v>
      </c>
      <c r="B23" s="9" t="s">
        <v>36</v>
      </c>
      <c r="C23" s="28"/>
      <c r="D23" s="11">
        <v>2177835988</v>
      </c>
      <c r="E23" s="11">
        <v>2072852407</v>
      </c>
      <c r="F23" s="11">
        <v>2292290088</v>
      </c>
      <c r="G23" s="11">
        <v>2072852407</v>
      </c>
    </row>
    <row r="24" spans="1:7" ht="15.75" customHeight="1">
      <c r="A24" s="34" t="s">
        <v>283</v>
      </c>
      <c r="B24" s="9" t="s">
        <v>37</v>
      </c>
      <c r="C24" s="28"/>
      <c r="D24" s="11">
        <v>0</v>
      </c>
      <c r="E24" s="11">
        <v>0</v>
      </c>
      <c r="F24" s="11">
        <v>0</v>
      </c>
      <c r="G24" s="11">
        <v>0</v>
      </c>
    </row>
    <row r="25" spans="1:7" ht="15.75" customHeight="1">
      <c r="A25" s="3" t="s">
        <v>284</v>
      </c>
      <c r="B25" s="10" t="s">
        <v>38</v>
      </c>
      <c r="C25" s="28"/>
      <c r="D25" s="12">
        <f>D22-D23-D24</f>
        <v>7447287093</v>
      </c>
      <c r="E25" s="12">
        <f>E22-E23-E24</f>
        <v>6995350692</v>
      </c>
      <c r="F25" s="12">
        <f>F22-F23-F24</f>
        <v>7853078900</v>
      </c>
      <c r="G25" s="12">
        <f>G22-G23-G24</f>
        <v>7497033310</v>
      </c>
    </row>
    <row r="26" spans="1:7" ht="15.75" customHeight="1">
      <c r="A26" s="34" t="s">
        <v>285</v>
      </c>
      <c r="B26" s="9" t="s">
        <v>40</v>
      </c>
      <c r="C26" s="28">
        <v>25</v>
      </c>
      <c r="D26" s="11">
        <v>0</v>
      </c>
      <c r="E26" s="11">
        <v>0</v>
      </c>
      <c r="F26" s="11">
        <v>0</v>
      </c>
      <c r="G26" s="11">
        <v>0</v>
      </c>
    </row>
    <row r="27" spans="1:6" ht="16.5" customHeight="1">
      <c r="A27" s="13"/>
      <c r="F27" t="s">
        <v>199</v>
      </c>
    </row>
    <row r="28" spans="1:6" ht="13.5" customHeight="1">
      <c r="A28" s="17" t="s">
        <v>187</v>
      </c>
      <c r="D28" s="16" t="s">
        <v>185</v>
      </c>
      <c r="F28" s="15" t="s">
        <v>193</v>
      </c>
    </row>
    <row r="29" spans="1:6" ht="12">
      <c r="A29" s="17"/>
      <c r="D29" s="16"/>
      <c r="F29" s="15"/>
    </row>
    <row r="30" spans="1:6" ht="12">
      <c r="A30" s="17"/>
      <c r="D30" s="16"/>
      <c r="F30" s="15"/>
    </row>
    <row r="31" spans="1:4" ht="11.25" customHeight="1">
      <c r="A31" s="17"/>
      <c r="D31" s="15"/>
    </row>
    <row r="32" spans="1:4" ht="12">
      <c r="A32" s="17"/>
      <c r="D32" s="15"/>
    </row>
    <row r="33" spans="1:10" ht="15.75">
      <c r="A33" s="17"/>
      <c r="D33" s="15"/>
      <c r="F33" s="15"/>
      <c r="J33" s="14"/>
    </row>
    <row r="35" ht="12">
      <c r="D35" s="15"/>
    </row>
  </sheetData>
  <sheetProtection/>
  <mergeCells count="6">
    <mergeCell ref="A5:F5"/>
    <mergeCell ref="A1:B1"/>
    <mergeCell ref="A2:B2"/>
    <mergeCell ref="A3:B3"/>
    <mergeCell ref="E4:F4"/>
    <mergeCell ref="E3:F3"/>
  </mergeCells>
  <printOptions/>
  <pageMargins left="0.25" right="0.15" top="0.25" bottom="0.2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Office</cp:lastModifiedBy>
  <cp:lastPrinted>2015-07-17T07:04:22Z</cp:lastPrinted>
  <dcterms:created xsi:type="dcterms:W3CDTF">2011-01-11T01:33:10Z</dcterms:created>
  <dcterms:modified xsi:type="dcterms:W3CDTF">2015-07-21T04:52:56Z</dcterms:modified>
  <cp:category/>
  <cp:version/>
  <cp:contentType/>
  <cp:contentStatus/>
</cp:coreProperties>
</file>