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<sst xmlns="http://schemas.openxmlformats.org/spreadsheetml/2006/main" count="314" uniqueCount="262">
  <si>
    <t>TAØI SAÛN</t>
  </si>
  <si>
    <t>M·
 sè</t>
  </si>
  <si>
    <t>TM</t>
  </si>
  <si>
    <t>30/06/2010</t>
  </si>
  <si>
    <t>100</t>
  </si>
  <si>
    <t/>
  </si>
  <si>
    <t>110</t>
  </si>
  <si>
    <t>5.1</t>
  </si>
  <si>
    <t>111</t>
  </si>
  <si>
    <t>120</t>
  </si>
  <si>
    <t>5.2</t>
  </si>
  <si>
    <t>121</t>
  </si>
  <si>
    <t>130</t>
  </si>
  <si>
    <t>5.3</t>
  </si>
  <si>
    <t>131</t>
  </si>
  <si>
    <t>5.3.1</t>
  </si>
  <si>
    <t>132</t>
  </si>
  <si>
    <t>5.3.2</t>
  </si>
  <si>
    <t>133</t>
  </si>
  <si>
    <t>134</t>
  </si>
  <si>
    <t>135</t>
  </si>
  <si>
    <t>5.3.3</t>
  </si>
  <si>
    <t>139</t>
  </si>
  <si>
    <t>140</t>
  </si>
  <si>
    <t>5.4</t>
  </si>
  <si>
    <t>141</t>
  </si>
  <si>
    <t>149</t>
  </si>
  <si>
    <t>150</t>
  </si>
  <si>
    <t>5.5</t>
  </si>
  <si>
    <t>151</t>
  </si>
  <si>
    <t>152</t>
  </si>
  <si>
    <t>154</t>
  </si>
  <si>
    <t>5.5.2</t>
  </si>
  <si>
    <t>200</t>
  </si>
  <si>
    <t>210</t>
  </si>
  <si>
    <t>211</t>
  </si>
  <si>
    <t>212</t>
  </si>
  <si>
    <t>213</t>
  </si>
  <si>
    <t>219</t>
  </si>
  <si>
    <t>220</t>
  </si>
  <si>
    <t>221</t>
  </si>
  <si>
    <t>5.6</t>
  </si>
  <si>
    <t>222</t>
  </si>
  <si>
    <t>223</t>
  </si>
  <si>
    <t>224</t>
  </si>
  <si>
    <t>225</t>
  </si>
  <si>
    <t>226</t>
  </si>
  <si>
    <t>227</t>
  </si>
  <si>
    <t>5.7</t>
  </si>
  <si>
    <t>228</t>
  </si>
  <si>
    <t>229</t>
  </si>
  <si>
    <t>230</t>
  </si>
  <si>
    <t>240</t>
  </si>
  <si>
    <t>241</t>
  </si>
  <si>
    <t>242</t>
  </si>
  <si>
    <t>250</t>
  </si>
  <si>
    <t>5.8</t>
  </si>
  <si>
    <t>251</t>
  </si>
  <si>
    <t>252</t>
  </si>
  <si>
    <t>260</t>
  </si>
  <si>
    <t>261</t>
  </si>
  <si>
    <t>262</t>
  </si>
  <si>
    <t>3. Tµi s¶n dµi h¹n kh¸c</t>
  </si>
  <si>
    <t>268</t>
  </si>
  <si>
    <t>270</t>
  </si>
  <si>
    <t>300</t>
  </si>
  <si>
    <t>310</t>
  </si>
  <si>
    <t>311</t>
  </si>
  <si>
    <t>312</t>
  </si>
  <si>
    <t>5.10.1</t>
  </si>
  <si>
    <t>313</t>
  </si>
  <si>
    <t>5.10.2</t>
  </si>
  <si>
    <t>314</t>
  </si>
  <si>
    <t>5.11</t>
  </si>
  <si>
    <t>315</t>
  </si>
  <si>
    <t>316</t>
  </si>
  <si>
    <t>317</t>
  </si>
  <si>
    <t>318</t>
  </si>
  <si>
    <t>319</t>
  </si>
  <si>
    <t>5.12</t>
  </si>
  <si>
    <t>320</t>
  </si>
  <si>
    <t>323</t>
  </si>
  <si>
    <t>330</t>
  </si>
  <si>
    <t>331</t>
  </si>
  <si>
    <t>332</t>
  </si>
  <si>
    <t>333</t>
  </si>
  <si>
    <t>334</t>
  </si>
  <si>
    <t>5.13</t>
  </si>
  <si>
    <t>335</t>
  </si>
  <si>
    <t>336</t>
  </si>
  <si>
    <t>337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</si>
  <si>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</si>
  <si>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</si>
  <si>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</si>
  <si>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</si>
  <si>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</si>
  <si>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</si>
  <si>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</si>
  <si>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</si>
  <si>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</si>
  <si>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5.14.2</t>
  </si>
  <si>
    <t>418</t>
  </si>
  <si>
    <t>419</t>
  </si>
  <si>
    <t>420</t>
  </si>
  <si>
    <t>421</t>
  </si>
  <si>
    <t>430</t>
  </si>
  <si>
    <t>440</t>
  </si>
  <si>
    <t>Số đầu năm</t>
  </si>
  <si>
    <t>Số cuối kỳ</t>
  </si>
  <si>
    <t>112</t>
  </si>
  <si>
    <t>136</t>
  </si>
  <si>
    <t>137</t>
  </si>
  <si>
    <t>8.Tài sản thiếu chờ xử lý</t>
  </si>
  <si>
    <t>2.Dự phòng giảm giá hàng tồn kho(*)</t>
  </si>
  <si>
    <t>153</t>
  </si>
  <si>
    <t>4. Giao dịch mua bán trái phiếu chính phủ</t>
  </si>
  <si>
    <t>155</t>
  </si>
  <si>
    <t>2.Trả trước cho người bán dài hạn</t>
  </si>
  <si>
    <t>3.Vốn kinh doanh ở đơn vị phụ thuộc</t>
  </si>
  <si>
    <t>214</t>
  </si>
  <si>
    <t>5.Phải thu về cho vay dài hạn</t>
  </si>
  <si>
    <t>215</t>
  </si>
  <si>
    <t>6.Phải thu dài hạn khác</t>
  </si>
  <si>
    <t>216</t>
  </si>
  <si>
    <t>231</t>
  </si>
  <si>
    <t>232</t>
  </si>
  <si>
    <t>IV.Tài sản dở dang dài hạn</t>
  </si>
  <si>
    <t>1.Chi phí sản xuất,kinh doanh dở dang dài hạn</t>
  </si>
  <si>
    <t>2.Chi phí xây dựng cơ bản dở dang</t>
  </si>
  <si>
    <t>253</t>
  </si>
  <si>
    <t>254</t>
  </si>
  <si>
    <t>5.Đầu tư năm giữ đến ngày đáo hạn</t>
  </si>
  <si>
    <t>255</t>
  </si>
  <si>
    <t>263</t>
  </si>
  <si>
    <t>3. Thiết bị vật tư phụ tùng thay thế dài hạn</t>
  </si>
  <si>
    <t>10.Vay và nợ thuê tài chính ngắn hạn</t>
  </si>
  <si>
    <t>11.Dự phòng phải trả ngắn hạn</t>
  </si>
  <si>
    <t>321</t>
  </si>
  <si>
    <t>12.Quỹ khen thưởng,quỹ phúc lợi(353,431)</t>
  </si>
  <si>
    <t>322</t>
  </si>
  <si>
    <t>13.Quỹ bình ổn giá</t>
  </si>
  <si>
    <t>14.Giao dịch mua bán lại trái phiếu chính phủ</t>
  </si>
  <si>
    <t>324</t>
  </si>
  <si>
    <t>9.Phải trả ngắn hạn khác</t>
  </si>
  <si>
    <t>2. Người mua trả tiền trước dài hạn</t>
  </si>
  <si>
    <t>3.Chi phí trả trước dài hạn</t>
  </si>
  <si>
    <t>4.Phải trả nội bộ về vốn kinh doanh</t>
  </si>
  <si>
    <t>5.Phải trả nội bộ dài hạn</t>
  </si>
  <si>
    <t>6. Doanh thu chưa thực hiện dài hạn</t>
  </si>
  <si>
    <t>7.Phải trả dài hạn khác</t>
  </si>
  <si>
    <t>8.Vay và nợ thuê tài chính dài hạn</t>
  </si>
  <si>
    <t>338</t>
  </si>
  <si>
    <t>9.Trái phiếu chuyển đổi</t>
  </si>
  <si>
    <t>339</t>
  </si>
  <si>
    <t>10.Cổ phiếu ưu đãi</t>
  </si>
  <si>
    <t>340</t>
  </si>
  <si>
    <t>11.Thuế thu nhập hoản lại phải trả</t>
  </si>
  <si>
    <t>341</t>
  </si>
  <si>
    <t>12.Dự phòng phải trả dài hạn</t>
  </si>
  <si>
    <t>342</t>
  </si>
  <si>
    <t>13.Quỹ phát triển khoa học Công nghệ</t>
  </si>
  <si>
    <t>343</t>
  </si>
  <si>
    <t>-Cổ phiếu phổ thông Có quyền biểu quyết</t>
  </si>
  <si>
    <t>-Cổ phiếu ưu đãi</t>
  </si>
  <si>
    <t>411A</t>
  </si>
  <si>
    <t>411B</t>
  </si>
  <si>
    <t>3.Quyền chọn chuyển đổi trái phiếu</t>
  </si>
  <si>
    <t>4.Vốn khác của chủ sở hữu</t>
  </si>
  <si>
    <t>9.Quỹ hỗ trợ sắp xếp doang nghiệp</t>
  </si>
  <si>
    <t>-Lợi nhuận sau thuế luỹ kế đến cuối kỳ trước</t>
  </si>
  <si>
    <t>-Lợi nhuận chưa phân phối kỳ này</t>
  </si>
  <si>
    <t>421A</t>
  </si>
  <si>
    <t>421B</t>
  </si>
  <si>
    <t>1.Nguồn kinh phí</t>
  </si>
  <si>
    <t>431</t>
  </si>
  <si>
    <t>3. Đầu tư góp vốn vào đơn vị khác</t>
  </si>
  <si>
    <t>4. Dự phòng đầu tư tài chính dài hạn(*)</t>
  </si>
  <si>
    <t>4. Tài sản  dài hạn khác</t>
  </si>
  <si>
    <t>Đơn vị tính là đồng Việt nam ngoại trừ trường hợp có ghi chú khác</t>
  </si>
  <si>
    <t>TÀI SẢN</t>
  </si>
  <si>
    <t>Mã số</t>
  </si>
  <si>
    <t>I. Tiền và các khoản tương đương tiền</t>
  </si>
  <si>
    <t>1. Tiền</t>
  </si>
  <si>
    <t>2. Các khoản tương đương tiền</t>
  </si>
  <si>
    <t xml:space="preserve">II. Các khoản đầu tư tài chính ngắn hạn(*) </t>
  </si>
  <si>
    <t>2.Dự phòng giảm giá chứng khoán ngăn hạn</t>
  </si>
  <si>
    <t>III.Các khoản phải thu ngắn hạn</t>
  </si>
  <si>
    <t>1.Phải thu của khách hành</t>
  </si>
  <si>
    <t>3.Phải thu nội bộ ngắn hạn</t>
  </si>
  <si>
    <t>4.Phải thu nội bộ theo tiến độ KH hợp đổng XD</t>
  </si>
  <si>
    <t>6.Các khoản phải thu ngắn hạn khác</t>
  </si>
  <si>
    <t>IV.Hàng tồn kho</t>
  </si>
  <si>
    <t>1.Hàng tồn kho</t>
  </si>
  <si>
    <t>V.Tài sản ngắn hạn khác</t>
  </si>
  <si>
    <t>1. Chi phí trả trước ngắn hạn</t>
  </si>
  <si>
    <t>2.Thuế GTGT được khấu trừ</t>
  </si>
  <si>
    <t>3.Thuế và các khoản phải thu nhà nước</t>
  </si>
  <si>
    <t>5. Tài sản ngắn hạn khác</t>
  </si>
  <si>
    <t>B.TÀI SẢN NGẮN HẠN KHÁC</t>
  </si>
  <si>
    <t>I.Các khoản phải thu dài hạn</t>
  </si>
  <si>
    <t>1.Phải thu dài hạn của khách hàng</t>
  </si>
  <si>
    <t>4.Phải thu nội bộ dài hạn khác</t>
  </si>
  <si>
    <t>7.Dự phòng phải thu dài hạn khó đòi (*)</t>
  </si>
  <si>
    <t>II.Tài sản cố định</t>
  </si>
  <si>
    <t>1.TSCĐ hữu hình</t>
  </si>
  <si>
    <t>- Nguyên giá</t>
  </si>
  <si>
    <t>- Giá trị hao mòn luỹ kế</t>
  </si>
  <si>
    <t>2.TSCĐ thuê tài chính</t>
  </si>
  <si>
    <t>3.TSCĐ vô hình</t>
  </si>
  <si>
    <t>- Giá trị hao mòn luỹ kế (*)</t>
  </si>
  <si>
    <t>III.Bất động sản đầu tư</t>
  </si>
  <si>
    <t>V.Đầu tư tài chính dài hạn</t>
  </si>
  <si>
    <t>1.Đầu tư vào Công ty con</t>
  </si>
  <si>
    <t>2.Đầu tư vào Công ty liên kết,liên doanh</t>
  </si>
  <si>
    <t>VI.Tài sản dài hạn khác</t>
  </si>
  <si>
    <t>1.Chi phí trả trước dài hạn</t>
  </si>
  <si>
    <t>2.Tài sản thuế thu nhập hoãn lại</t>
  </si>
  <si>
    <t>TỔNG CỘNG TÀI SẢN</t>
  </si>
  <si>
    <t>C. NỢ PHẢI TRẢ</t>
  </si>
  <si>
    <t>I.Nợ ngắn hạn</t>
  </si>
  <si>
    <t>1.Phải trả người bán ngắn hạn</t>
  </si>
  <si>
    <t>2.Người mua trả tiền trước ngắn hạn</t>
  </si>
  <si>
    <t>3.Thuế và các khoản phải nộp nhà nước</t>
  </si>
  <si>
    <t>4.Phải trả người lao động</t>
  </si>
  <si>
    <t>5.Chi phí phải trả ngắn hạn</t>
  </si>
  <si>
    <t>6.Phải trả nội bộ ngắn hạn</t>
  </si>
  <si>
    <t>7.Phải trả theo tiến độ KH hợp đồng XD</t>
  </si>
  <si>
    <t>8.Doanh thu chưa thực hiện ngắn hạn</t>
  </si>
  <si>
    <t>II.Nợ dài hạn</t>
  </si>
  <si>
    <t>1.Phải trả dài hạn cho người bán</t>
  </si>
  <si>
    <t>D.VỐN CHỦ SỞ HỮU</t>
  </si>
  <si>
    <t>I.Vốn chủ sở hữu</t>
  </si>
  <si>
    <t>1.Vốn đầu tư của chủ sở hữu</t>
  </si>
  <si>
    <t>2.Thặng dư vốn cổ phần</t>
  </si>
  <si>
    <t>5.Cổ phiếu quỹ (*)</t>
  </si>
  <si>
    <t>6.Chênh lệch đánh giá lại tài sản</t>
  </si>
  <si>
    <t>7.Chênh lệch tỷ giá hối đoái</t>
  </si>
  <si>
    <t>8.Quỹ đầu tư Phát triển</t>
  </si>
  <si>
    <t>10.Quỹ khác thuộc vốn chũ sỡ hữu</t>
  </si>
  <si>
    <t>11.Lợi nhuận sau thuế chưa phân phối</t>
  </si>
  <si>
    <t>II.Nguồn kinh phí và quỹ khác</t>
  </si>
  <si>
    <t>TỔNG CỘNG NGUỒN VỐN</t>
  </si>
  <si>
    <t xml:space="preserve">                 Lập biểu                         Kế toán trưởng</t>
  </si>
  <si>
    <t>Tổng giám đốc</t>
  </si>
  <si>
    <t>Lê Đình Hiển</t>
  </si>
  <si>
    <t xml:space="preserve">         Nguyễn Ngọc Dũng                            Hầu Văn Tuấn</t>
  </si>
  <si>
    <t>A.TÀI SẢN NGẮN HẠN</t>
  </si>
  <si>
    <t>1.Chứng khoán kinh doanh</t>
  </si>
  <si>
    <t>122</t>
  </si>
  <si>
    <t>3.Đầu tư năm giữ đến ngày đáo hạn</t>
  </si>
  <si>
    <t>123</t>
  </si>
  <si>
    <t>2.Trả trước cho người bán ngắn hạn</t>
  </si>
  <si>
    <t>5.Phải thu về cho vay ngắn hạn</t>
  </si>
  <si>
    <t>7.Dự phòng phải thu ngắn hạn khó đòi</t>
  </si>
  <si>
    <t>12.Nguồn vốn đầu tư xây dựng cơ bản</t>
  </si>
  <si>
    <t>422</t>
  </si>
  <si>
    <t>13.Lợi ích cổ đông không kiểm soát</t>
  </si>
  <si>
    <t>429</t>
  </si>
  <si>
    <t>2.Nguồn kinh phí đã hình thành TSCĐ</t>
  </si>
  <si>
    <t>432</t>
  </si>
  <si>
    <r>
      <t xml:space="preserve">CÔNG TY CP ĐẦU TƯ &amp; XÂY DỰNG THUỶ LỢI LÂM ĐỒNG </t>
    </r>
    <r>
      <rPr>
        <b/>
        <sz val="13"/>
        <rFont val="Times New Roman"/>
        <family val="1"/>
      </rPr>
      <t xml:space="preserve">
</t>
    </r>
    <r>
      <rPr>
        <b/>
        <sz val="14"/>
        <rFont val="Times New Roman"/>
        <family val="1"/>
      </rPr>
      <t>BẢNG CÂN ĐỐI KẾ TOÁN</t>
    </r>
    <r>
      <rPr>
        <b/>
        <sz val="11"/>
        <rFont val="Times New Roman"/>
        <family val="1"/>
      </rPr>
      <t xml:space="preserve">
</t>
    </r>
    <r>
      <rPr>
        <b/>
        <i/>
        <sz val="11"/>
        <rFont val="Times New Roman"/>
        <family val="1"/>
      </rPr>
      <t>Lập ngày 30 tháng 06 năm 2015</t>
    </r>
  </si>
  <si>
    <t xml:space="preserve">     Dalat, ngày  17 tháng 07 năm 2015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</si>
</sst>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(* #,##0_);_(* \(#,##0\);_(* &quot;-&quot;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VNI-Helve-Condense"/>
      <family val="0"/>
    </font>
    <font>
      <sz val="15"/>
      <name val="VNI-Times"/>
      <family val="0"/>
    </font>
    <font>
      <sz val="10"/>
      <name val="VNI-Times"/>
      <family val="0"/>
    </font>
    <font>
      <b/>
      <sz val="11"/>
      <name val="VnGrid"/>
      <family val="2"/>
    </font>
    <font>
      <b/>
      <sz val="11"/>
      <name val="VNI-Times"/>
      <family val="0"/>
    </font>
    <font>
      <b/>
      <sz val="10"/>
      <name val="VnGrid"/>
      <family val="2"/>
    </font>
    <font>
      <b/>
      <sz val="10"/>
      <name val="VNI-Times"/>
      <family val="0"/>
    </font>
    <font>
      <b/>
      <sz val="15"/>
      <name val="VNI-Times"/>
      <family val="0"/>
    </font>
    <font>
      <sz val="10"/>
      <name val="VnGrid"/>
      <family val="2"/>
    </font>
    <font>
      <sz val="11"/>
      <name val="VnGrid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 style="double"/>
      <bottom style="medium"/>
    </border>
    <border>
      <left/>
      <right/>
      <top style="medium"/>
      <bottom style="double"/>
    </border>
    <border>
      <left/>
      <right/>
      <top/>
      <bottom style="double"/>
    </border>
    <border>
      <left/>
      <right/>
      <top style="double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1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>
      <alignment horizontal="left"/>
    </xf>
    <xf numFmtId="164" fontId="5" fillId="0" borderId="14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11" fillId="0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164" fontId="11" fillId="0" borderId="17" xfId="0" applyNumberFormat="1" applyFont="1" applyFill="1" applyBorder="1" applyAlignment="1">
      <alignment/>
    </xf>
    <xf numFmtId="49" fontId="10" fillId="0" borderId="17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left"/>
    </xf>
    <xf numFmtId="164" fontId="11" fillId="0" borderId="17" xfId="0" applyNumberFormat="1" applyFont="1" applyFill="1" applyBorder="1" applyAlignment="1">
      <alignment/>
    </xf>
    <xf numFmtId="49" fontId="2" fillId="1" borderId="18" xfId="0" applyNumberFormat="1" applyFont="1" applyFill="1" applyBorder="1" applyAlignment="1">
      <alignment horizontal="center" vertical="center"/>
    </xf>
    <xf numFmtId="49" fontId="5" fillId="1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11" fillId="0" borderId="16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11" fillId="0" borderId="16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4" fontId="11" fillId="0" borderId="17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3" fontId="19" fillId="0" borderId="0" xfId="0" applyNumberFormat="1" applyFont="1" applyFill="1" applyAlignment="1">
      <alignment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/>
    </xf>
    <xf numFmtId="49" fontId="22" fillId="0" borderId="13" xfId="0" applyNumberFormat="1" applyFont="1" applyFill="1" applyBorder="1" applyAlignment="1">
      <alignment/>
    </xf>
    <xf numFmtId="49" fontId="17" fillId="0" borderId="13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49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Border="1" applyAlignment="1">
      <alignment/>
    </xf>
    <xf numFmtId="49" fontId="12" fillId="0" borderId="20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left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PageLayoutView="0" workbookViewId="0" topLeftCell="A1">
      <selection activeCell="H135" sqref="H135"/>
    </sheetView>
  </sheetViews>
  <sheetFormatPr defaultColWidth="9.140625" defaultRowHeight="12.75"/>
  <cols>
    <col min="1" max="1" width="41.7109375" style="51" customWidth="1"/>
    <col min="2" max="2" width="6.00390625" style="17" customWidth="1"/>
    <col min="3" max="3" width="0.71875" style="17" customWidth="1"/>
    <col min="4" max="4" width="4.421875" style="17" customWidth="1"/>
    <col min="5" max="5" width="0.71875" style="17" customWidth="1"/>
    <col min="6" max="6" width="21.140625" style="52" customWidth="1"/>
    <col min="7" max="7" width="1.1484375" style="53" customWidth="1"/>
    <col min="8" max="8" width="21.140625" style="52" customWidth="1"/>
    <col min="9" max="9" width="9.140625" style="20" customWidth="1"/>
    <col min="10" max="10" width="22.140625" style="1" customWidth="1"/>
    <col min="11" max="16384" width="9.140625" style="20" customWidth="1"/>
  </cols>
  <sheetData>
    <row r="1" spans="1:10" s="59" customFormat="1" ht="62.25" customHeight="1">
      <c r="A1" s="83" t="s">
        <v>260</v>
      </c>
      <c r="B1" s="84"/>
      <c r="C1" s="84"/>
      <c r="D1" s="84"/>
      <c r="E1" s="84"/>
      <c r="F1" s="84"/>
      <c r="G1" s="84"/>
      <c r="H1" s="84"/>
      <c r="J1" s="60"/>
    </row>
    <row r="2" spans="1:10" s="2" customFormat="1" ht="19.5" customHeight="1" thickBot="1">
      <c r="A2" s="85" t="s">
        <v>178</v>
      </c>
      <c r="B2" s="85"/>
      <c r="C2" s="85"/>
      <c r="D2" s="85"/>
      <c r="E2" s="85"/>
      <c r="F2" s="85"/>
      <c r="G2" s="85"/>
      <c r="H2" s="85"/>
      <c r="J2" s="3"/>
    </row>
    <row r="3" spans="1:10" s="6" customFormat="1" ht="36" customHeight="1" thickBot="1" thickTop="1">
      <c r="A3" s="61" t="s">
        <v>179</v>
      </c>
      <c r="B3" s="62" t="s">
        <v>180</v>
      </c>
      <c r="C3" s="62"/>
      <c r="D3" s="62" t="s">
        <v>2</v>
      </c>
      <c r="E3" s="63"/>
      <c r="F3" s="61" t="s">
        <v>108</v>
      </c>
      <c r="G3" s="63"/>
      <c r="H3" s="61" t="s">
        <v>107</v>
      </c>
      <c r="J3" s="7"/>
    </row>
    <row r="4" spans="1:10" s="12" customFormat="1" ht="21" customHeight="1" thickBot="1">
      <c r="A4" s="65" t="s">
        <v>246</v>
      </c>
      <c r="B4" s="8" t="s">
        <v>4</v>
      </c>
      <c r="C4" s="9"/>
      <c r="D4" s="8" t="s">
        <v>5</v>
      </c>
      <c r="E4" s="9"/>
      <c r="F4" s="10">
        <f>F5+F8+F12+F21+F24</f>
        <v>73555704127</v>
      </c>
      <c r="G4" s="10" t="e">
        <f>G5+G8+G12+G21+G24</f>
        <v>#REF!</v>
      </c>
      <c r="H4" s="10">
        <f>H5+H8+H12+H21+H24</f>
        <v>85508160184</v>
      </c>
      <c r="J4" s="13"/>
    </row>
    <row r="5" spans="1:10" s="12" customFormat="1" ht="21" customHeight="1" thickTop="1">
      <c r="A5" s="64" t="s">
        <v>181</v>
      </c>
      <c r="B5" s="9" t="s">
        <v>6</v>
      </c>
      <c r="C5" s="9"/>
      <c r="D5" s="14" t="s">
        <v>7</v>
      </c>
      <c r="E5" s="9"/>
      <c r="F5" s="15">
        <f>F6+F7</f>
        <v>5112411503</v>
      </c>
      <c r="G5" s="11">
        <f>G6+G7</f>
        <v>0</v>
      </c>
      <c r="H5" s="15">
        <f>H6+H7</f>
        <v>12602983441</v>
      </c>
      <c r="J5" s="13"/>
    </row>
    <row r="6" spans="1:8" ht="21" customHeight="1">
      <c r="A6" s="58" t="s">
        <v>182</v>
      </c>
      <c r="B6" s="17" t="s">
        <v>8</v>
      </c>
      <c r="D6" s="18"/>
      <c r="F6" s="19">
        <v>5112411503</v>
      </c>
      <c r="G6" s="19"/>
      <c r="H6" s="19">
        <v>12602983441</v>
      </c>
    </row>
    <row r="7" spans="1:8" ht="21" customHeight="1">
      <c r="A7" s="58" t="s">
        <v>183</v>
      </c>
      <c r="B7" s="17" t="s">
        <v>109</v>
      </c>
      <c r="D7" s="18" t="s">
        <v>5</v>
      </c>
      <c r="F7" s="21"/>
      <c r="G7" s="21"/>
      <c r="H7" s="21"/>
    </row>
    <row r="8" spans="1:10" s="12" customFormat="1" ht="21" customHeight="1">
      <c r="A8" s="64" t="s">
        <v>184</v>
      </c>
      <c r="B8" s="9" t="s">
        <v>9</v>
      </c>
      <c r="C8" s="9"/>
      <c r="D8" s="14" t="s">
        <v>10</v>
      </c>
      <c r="E8" s="9"/>
      <c r="F8" s="22">
        <f>F9</f>
        <v>0</v>
      </c>
      <c r="G8" s="11">
        <f>G9+G10</f>
        <v>0</v>
      </c>
      <c r="H8" s="22">
        <f>H9</f>
        <v>0</v>
      </c>
      <c r="J8" s="13"/>
    </row>
    <row r="9" spans="1:8" ht="21" customHeight="1">
      <c r="A9" s="58" t="s">
        <v>247</v>
      </c>
      <c r="B9" s="17" t="s">
        <v>11</v>
      </c>
      <c r="D9" s="18" t="s">
        <v>5</v>
      </c>
      <c r="F9" s="19">
        <v>0</v>
      </c>
      <c r="G9" s="19"/>
      <c r="H9" s="19">
        <v>0</v>
      </c>
    </row>
    <row r="10" spans="1:8" ht="21" customHeight="1">
      <c r="A10" s="58" t="s">
        <v>185</v>
      </c>
      <c r="B10" s="17" t="s">
        <v>248</v>
      </c>
      <c r="D10" s="18" t="s">
        <v>5</v>
      </c>
      <c r="F10" s="21">
        <v>0</v>
      </c>
      <c r="G10" s="21"/>
      <c r="H10" s="21">
        <v>0</v>
      </c>
    </row>
    <row r="11" spans="1:8" ht="21" customHeight="1">
      <c r="A11" s="58" t="s">
        <v>249</v>
      </c>
      <c r="B11" s="17" t="s">
        <v>250</v>
      </c>
      <c r="D11" s="18"/>
      <c r="F11" s="21"/>
      <c r="G11" s="21"/>
      <c r="H11" s="21"/>
    </row>
    <row r="12" spans="1:10" s="12" customFormat="1" ht="21" customHeight="1">
      <c r="A12" s="64" t="s">
        <v>186</v>
      </c>
      <c r="B12" s="9" t="s">
        <v>12</v>
      </c>
      <c r="C12" s="9"/>
      <c r="D12" s="14" t="s">
        <v>13</v>
      </c>
      <c r="E12" s="9"/>
      <c r="F12" s="22">
        <f>F13+F14+F18</f>
        <v>54606460879</v>
      </c>
      <c r="G12" s="11">
        <f>SUM(G13:G20)</f>
        <v>0</v>
      </c>
      <c r="H12" s="22">
        <f>H13+H14+H18</f>
        <v>60338987551</v>
      </c>
      <c r="J12" s="13"/>
    </row>
    <row r="13" spans="1:8" ht="21" customHeight="1">
      <c r="A13" s="58" t="s">
        <v>187</v>
      </c>
      <c r="B13" s="17" t="s">
        <v>14</v>
      </c>
      <c r="D13" s="18" t="s">
        <v>15</v>
      </c>
      <c r="F13" s="19">
        <v>48222794270</v>
      </c>
      <c r="G13" s="19"/>
      <c r="H13" s="19">
        <v>57102758714</v>
      </c>
    </row>
    <row r="14" spans="1:8" ht="21" customHeight="1">
      <c r="A14" s="58" t="s">
        <v>251</v>
      </c>
      <c r="B14" s="17" t="s">
        <v>16</v>
      </c>
      <c r="D14" s="18" t="s">
        <v>17</v>
      </c>
      <c r="F14" s="19">
        <v>4530969797</v>
      </c>
      <c r="G14" s="19"/>
      <c r="H14" s="19">
        <v>963099221</v>
      </c>
    </row>
    <row r="15" spans="1:8" ht="21" customHeight="1">
      <c r="A15" s="58" t="s">
        <v>188</v>
      </c>
      <c r="B15" s="17" t="s">
        <v>18</v>
      </c>
      <c r="D15" s="18" t="s">
        <v>5</v>
      </c>
      <c r="F15" s="21">
        <v>0</v>
      </c>
      <c r="G15" s="21"/>
      <c r="H15" s="21">
        <v>0</v>
      </c>
    </row>
    <row r="16" spans="1:8" ht="21" customHeight="1">
      <c r="A16" s="58" t="s">
        <v>189</v>
      </c>
      <c r="B16" s="17" t="s">
        <v>19</v>
      </c>
      <c r="D16" s="18" t="s">
        <v>5</v>
      </c>
      <c r="F16" s="21">
        <v>0</v>
      </c>
      <c r="G16" s="21"/>
      <c r="H16" s="21">
        <v>0</v>
      </c>
    </row>
    <row r="17" spans="1:8" ht="21" customHeight="1">
      <c r="A17" s="58" t="s">
        <v>252</v>
      </c>
      <c r="B17" s="17" t="s">
        <v>20</v>
      </c>
      <c r="D17" s="18"/>
      <c r="F17" s="21">
        <v>0</v>
      </c>
      <c r="G17" s="21"/>
      <c r="H17" s="21">
        <v>0</v>
      </c>
    </row>
    <row r="18" spans="1:8" ht="21" customHeight="1">
      <c r="A18" s="58" t="s">
        <v>190</v>
      </c>
      <c r="B18" s="17" t="s">
        <v>110</v>
      </c>
      <c r="D18" s="18" t="s">
        <v>21</v>
      </c>
      <c r="F18" s="19">
        <v>1852696812</v>
      </c>
      <c r="G18" s="19"/>
      <c r="H18" s="19">
        <v>2273129616</v>
      </c>
    </row>
    <row r="19" spans="1:8" ht="21" customHeight="1">
      <c r="A19" s="58" t="s">
        <v>253</v>
      </c>
      <c r="B19" s="17" t="s">
        <v>111</v>
      </c>
      <c r="D19" s="18"/>
      <c r="F19" s="21"/>
      <c r="G19" s="21"/>
      <c r="H19" s="21"/>
    </row>
    <row r="20" spans="1:8" ht="21" customHeight="1">
      <c r="A20" s="58" t="s">
        <v>112</v>
      </c>
      <c r="B20" s="17" t="s">
        <v>22</v>
      </c>
      <c r="D20" s="18"/>
      <c r="F20" s="21"/>
      <c r="G20" s="21"/>
      <c r="H20" s="21"/>
    </row>
    <row r="21" spans="1:10" s="12" customFormat="1" ht="21" customHeight="1">
      <c r="A21" s="64" t="s">
        <v>191</v>
      </c>
      <c r="B21" s="9" t="s">
        <v>23</v>
      </c>
      <c r="C21" s="9"/>
      <c r="D21" s="14" t="s">
        <v>24</v>
      </c>
      <c r="E21" s="9"/>
      <c r="F21" s="11">
        <f>F22</f>
        <v>13836831745</v>
      </c>
      <c r="G21" s="11" t="e">
        <f>G22+#REF!</f>
        <v>#REF!</v>
      </c>
      <c r="H21" s="11">
        <f>H22</f>
        <v>12543425555</v>
      </c>
      <c r="J21" s="13"/>
    </row>
    <row r="22" spans="1:8" ht="21" customHeight="1">
      <c r="A22" s="58" t="s">
        <v>192</v>
      </c>
      <c r="B22" s="17" t="s">
        <v>25</v>
      </c>
      <c r="D22" s="18"/>
      <c r="F22" s="23">
        <v>13836831745</v>
      </c>
      <c r="G22" s="19"/>
      <c r="H22" s="23">
        <v>12543425555</v>
      </c>
    </row>
    <row r="23" spans="1:8" ht="21" customHeight="1">
      <c r="A23" s="58" t="s">
        <v>113</v>
      </c>
      <c r="B23" s="17" t="s">
        <v>26</v>
      </c>
      <c r="D23" s="18"/>
      <c r="F23" s="19">
        <v>0</v>
      </c>
      <c r="G23" s="19"/>
      <c r="H23" s="19">
        <v>0</v>
      </c>
    </row>
    <row r="24" spans="1:10" s="12" customFormat="1" ht="21" customHeight="1">
      <c r="A24" s="64" t="s">
        <v>193</v>
      </c>
      <c r="B24" s="9" t="s">
        <v>27</v>
      </c>
      <c r="C24" s="9"/>
      <c r="D24" s="14" t="s">
        <v>28</v>
      </c>
      <c r="E24" s="9"/>
      <c r="F24" s="22">
        <v>0</v>
      </c>
      <c r="G24" s="22">
        <f>SUM(G25:G29)</f>
        <v>0</v>
      </c>
      <c r="H24" s="22">
        <f>H29+H25</f>
        <v>22763637</v>
      </c>
      <c r="J24" s="13"/>
    </row>
    <row r="25" spans="1:8" ht="21" customHeight="1">
      <c r="A25" s="58" t="s">
        <v>194</v>
      </c>
      <c r="B25" s="17" t="s">
        <v>29</v>
      </c>
      <c r="D25" s="18" t="s">
        <v>5</v>
      </c>
      <c r="F25" s="21">
        <v>0</v>
      </c>
      <c r="G25" s="21"/>
      <c r="H25" s="21">
        <v>22763637</v>
      </c>
    </row>
    <row r="26" spans="1:8" ht="21" customHeight="1">
      <c r="A26" s="58" t="s">
        <v>195</v>
      </c>
      <c r="B26" s="17" t="s">
        <v>30</v>
      </c>
      <c r="D26" s="18" t="s">
        <v>5</v>
      </c>
      <c r="F26" s="21">
        <v>0</v>
      </c>
      <c r="G26" s="21"/>
      <c r="H26" s="21">
        <v>0</v>
      </c>
    </row>
    <row r="27" spans="1:8" ht="21" customHeight="1">
      <c r="A27" s="58" t="s">
        <v>196</v>
      </c>
      <c r="B27" s="17" t="s">
        <v>114</v>
      </c>
      <c r="D27" s="18"/>
      <c r="F27" s="21">
        <v>0</v>
      </c>
      <c r="G27" s="21"/>
      <c r="H27" s="21">
        <v>0</v>
      </c>
    </row>
    <row r="28" spans="1:8" ht="21" customHeight="1">
      <c r="A28" s="58" t="s">
        <v>115</v>
      </c>
      <c r="B28" s="17" t="s">
        <v>31</v>
      </c>
      <c r="D28" s="18"/>
      <c r="F28" s="21">
        <v>0</v>
      </c>
      <c r="G28" s="21"/>
      <c r="H28" s="21">
        <v>0</v>
      </c>
    </row>
    <row r="29" spans="1:8" ht="21" customHeight="1" thickBot="1">
      <c r="A29" s="79" t="s">
        <v>197</v>
      </c>
      <c r="B29" s="17" t="s">
        <v>116</v>
      </c>
      <c r="D29" s="18" t="s">
        <v>32</v>
      </c>
      <c r="F29" s="25">
        <v>0</v>
      </c>
      <c r="G29" s="19"/>
      <c r="H29" s="25">
        <v>0</v>
      </c>
    </row>
    <row r="30" spans="1:8" ht="21" customHeight="1" hidden="1" thickBot="1">
      <c r="A30" s="16"/>
      <c r="D30" s="18"/>
      <c r="F30" s="21"/>
      <c r="G30" s="21"/>
      <c r="H30" s="21"/>
    </row>
    <row r="31" spans="1:8" ht="21" customHeight="1" hidden="1" thickBot="1">
      <c r="A31" s="16"/>
      <c r="D31" s="18"/>
      <c r="F31" s="21"/>
      <c r="G31" s="21"/>
      <c r="H31" s="21"/>
    </row>
    <row r="32" spans="1:8" ht="21" customHeight="1" hidden="1" thickBot="1">
      <c r="A32" s="16"/>
      <c r="D32" s="18"/>
      <c r="F32" s="21"/>
      <c r="G32" s="21"/>
      <c r="H32" s="21"/>
    </row>
    <row r="33" spans="1:8" ht="21" customHeight="1" hidden="1" thickBot="1">
      <c r="A33" s="16"/>
      <c r="D33" s="18"/>
      <c r="F33" s="21"/>
      <c r="G33" s="21"/>
      <c r="H33" s="21"/>
    </row>
    <row r="34" spans="1:8" ht="22.5" customHeight="1" hidden="1" thickBot="1">
      <c r="A34" s="16"/>
      <c r="D34" s="18"/>
      <c r="F34" s="21"/>
      <c r="G34" s="21"/>
      <c r="H34" s="21"/>
    </row>
    <row r="35" spans="1:8" ht="20.25" customHeight="1" hidden="1" thickBot="1">
      <c r="A35" s="24"/>
      <c r="B35" s="26"/>
      <c r="C35" s="26"/>
      <c r="D35" s="27"/>
      <c r="E35" s="26"/>
      <c r="F35" s="28"/>
      <c r="G35" s="28"/>
      <c r="H35" s="28"/>
    </row>
    <row r="36" spans="1:8" ht="20.25" customHeight="1" hidden="1" thickBot="1">
      <c r="A36" s="16"/>
      <c r="D36" s="18"/>
      <c r="F36" s="21"/>
      <c r="G36" s="21"/>
      <c r="H36" s="21"/>
    </row>
    <row r="37" spans="1:10" s="6" customFormat="1" ht="30" customHeight="1" hidden="1" thickBot="1" thickTop="1">
      <c r="A37" s="29" t="s">
        <v>0</v>
      </c>
      <c r="B37" s="30" t="s">
        <v>1</v>
      </c>
      <c r="C37" s="31"/>
      <c r="D37" s="30" t="s">
        <v>2</v>
      </c>
      <c r="E37" s="32"/>
      <c r="F37" s="5" t="s">
        <v>3</v>
      </c>
      <c r="G37" s="4"/>
      <c r="H37" s="5" t="s">
        <v>3</v>
      </c>
      <c r="J37" s="7"/>
    </row>
    <row r="38" spans="1:10" s="12" customFormat="1" ht="27.75" customHeight="1" thickBot="1">
      <c r="A38" s="66" t="s">
        <v>198</v>
      </c>
      <c r="B38" s="8" t="s">
        <v>33</v>
      </c>
      <c r="C38" s="9"/>
      <c r="D38" s="8" t="s">
        <v>5</v>
      </c>
      <c r="E38" s="9"/>
      <c r="F38" s="33">
        <f>F47+F63</f>
        <v>77566946327</v>
      </c>
      <c r="G38" s="34"/>
      <c r="H38" s="33">
        <f>H39+H47+H57+H63</f>
        <v>65211199562</v>
      </c>
      <c r="J38" s="13"/>
    </row>
    <row r="39" spans="1:10" s="12" customFormat="1" ht="21" customHeight="1" thickTop="1">
      <c r="A39" s="64" t="s">
        <v>199</v>
      </c>
      <c r="B39" s="9" t="s">
        <v>34</v>
      </c>
      <c r="C39" s="9"/>
      <c r="D39" s="9" t="s">
        <v>5</v>
      </c>
      <c r="E39" s="9"/>
      <c r="F39" s="35">
        <v>0</v>
      </c>
      <c r="G39" s="35"/>
      <c r="H39" s="35">
        <v>0</v>
      </c>
      <c r="J39" s="13"/>
    </row>
    <row r="40" spans="1:8" ht="19.5" customHeight="1">
      <c r="A40" s="58" t="s">
        <v>200</v>
      </c>
      <c r="B40" s="17" t="s">
        <v>35</v>
      </c>
      <c r="D40" s="17" t="s">
        <v>5</v>
      </c>
      <c r="F40" s="36">
        <v>0</v>
      </c>
      <c r="G40" s="37"/>
      <c r="H40" s="36">
        <v>0</v>
      </c>
    </row>
    <row r="41" spans="1:8" ht="19.5" customHeight="1">
      <c r="A41" s="58" t="s">
        <v>117</v>
      </c>
      <c r="B41" s="17" t="s">
        <v>36</v>
      </c>
      <c r="D41" s="17" t="s">
        <v>5</v>
      </c>
      <c r="F41" s="37">
        <v>0</v>
      </c>
      <c r="G41" s="37"/>
      <c r="H41" s="37">
        <v>0</v>
      </c>
    </row>
    <row r="42" spans="1:8" ht="19.5" customHeight="1">
      <c r="A42" s="58" t="s">
        <v>118</v>
      </c>
      <c r="B42" s="17" t="s">
        <v>37</v>
      </c>
      <c r="F42" s="37">
        <v>0</v>
      </c>
      <c r="G42" s="37"/>
      <c r="H42" s="37">
        <v>0</v>
      </c>
    </row>
    <row r="43" spans="1:8" ht="19.5" customHeight="1">
      <c r="A43" s="58" t="s">
        <v>201</v>
      </c>
      <c r="B43" s="17" t="s">
        <v>119</v>
      </c>
      <c r="F43" s="37">
        <v>0</v>
      </c>
      <c r="G43" s="37"/>
      <c r="H43" s="37">
        <v>0</v>
      </c>
    </row>
    <row r="44" spans="1:8" ht="19.5" customHeight="1">
      <c r="A44" s="58" t="s">
        <v>120</v>
      </c>
      <c r="B44" s="17" t="s">
        <v>121</v>
      </c>
      <c r="F44" s="37">
        <v>0</v>
      </c>
      <c r="G44" s="37"/>
      <c r="H44" s="37">
        <v>0</v>
      </c>
    </row>
    <row r="45" spans="1:8" ht="19.5" customHeight="1">
      <c r="A45" s="58" t="s">
        <v>122</v>
      </c>
      <c r="B45" s="17" t="s">
        <v>123</v>
      </c>
      <c r="F45" s="37">
        <v>0</v>
      </c>
      <c r="G45" s="37"/>
      <c r="H45" s="37">
        <v>0</v>
      </c>
    </row>
    <row r="46" spans="1:8" ht="19.5" customHeight="1">
      <c r="A46" s="58" t="s">
        <v>202</v>
      </c>
      <c r="B46" s="17" t="s">
        <v>38</v>
      </c>
      <c r="D46" s="17" t="s">
        <v>5</v>
      </c>
      <c r="F46" s="37">
        <v>0</v>
      </c>
      <c r="G46" s="37"/>
      <c r="H46" s="37">
        <v>0</v>
      </c>
    </row>
    <row r="47" spans="1:10" s="12" customFormat="1" ht="19.5" customHeight="1">
      <c r="A47" s="64" t="s">
        <v>203</v>
      </c>
      <c r="B47" s="9" t="s">
        <v>39</v>
      </c>
      <c r="C47" s="9"/>
      <c r="D47" s="9" t="s">
        <v>5</v>
      </c>
      <c r="E47" s="9"/>
      <c r="F47" s="38">
        <f>(F49+F50)+F54</f>
        <v>32744136327</v>
      </c>
      <c r="G47" s="34" t="e">
        <f>G48+G54+#REF!</f>
        <v>#REF!</v>
      </c>
      <c r="H47" s="38">
        <f>H48+H54</f>
        <v>20388389562</v>
      </c>
      <c r="J47" s="13"/>
    </row>
    <row r="48" spans="1:8" ht="16.5" customHeight="1">
      <c r="A48" s="58" t="s">
        <v>204</v>
      </c>
      <c r="B48" s="17" t="s">
        <v>40</v>
      </c>
      <c r="D48" s="17" t="s">
        <v>41</v>
      </c>
      <c r="F48" s="39">
        <v>30494136326</v>
      </c>
      <c r="G48" s="39">
        <f>G49+G50</f>
        <v>0</v>
      </c>
      <c r="H48" s="39">
        <v>18138389562</v>
      </c>
    </row>
    <row r="49" spans="1:8" ht="16.5" customHeight="1">
      <c r="A49" s="58" t="s">
        <v>205</v>
      </c>
      <c r="B49" s="17" t="s">
        <v>42</v>
      </c>
      <c r="D49" s="17" t="s">
        <v>5</v>
      </c>
      <c r="F49" s="39">
        <v>81507650943</v>
      </c>
      <c r="G49" s="39"/>
      <c r="H49" s="39">
        <v>73600026349</v>
      </c>
    </row>
    <row r="50" spans="1:8" ht="16.5" customHeight="1">
      <c r="A50" s="58" t="s">
        <v>206</v>
      </c>
      <c r="B50" s="17" t="s">
        <v>43</v>
      </c>
      <c r="D50" s="17" t="s">
        <v>5</v>
      </c>
      <c r="F50" s="37">
        <v>-51013514616</v>
      </c>
      <c r="G50" s="37"/>
      <c r="H50" s="37">
        <v>-55461636787</v>
      </c>
    </row>
    <row r="51" spans="1:8" ht="16.5" customHeight="1">
      <c r="A51" s="58" t="s">
        <v>207</v>
      </c>
      <c r="B51" s="17" t="s">
        <v>44</v>
      </c>
      <c r="F51" s="37">
        <v>0</v>
      </c>
      <c r="G51" s="37"/>
      <c r="H51" s="37">
        <v>0</v>
      </c>
    </row>
    <row r="52" spans="1:8" ht="16.5" customHeight="1">
      <c r="A52" s="58" t="s">
        <v>205</v>
      </c>
      <c r="B52" s="17" t="s">
        <v>45</v>
      </c>
      <c r="D52" s="17" t="s">
        <v>5</v>
      </c>
      <c r="F52" s="37">
        <v>0</v>
      </c>
      <c r="G52" s="37"/>
      <c r="H52" s="37">
        <v>0</v>
      </c>
    </row>
    <row r="53" spans="1:8" ht="16.5" customHeight="1">
      <c r="A53" s="58" t="s">
        <v>206</v>
      </c>
      <c r="B53" s="17" t="s">
        <v>46</v>
      </c>
      <c r="D53" s="17" t="s">
        <v>5</v>
      </c>
      <c r="F53" s="37">
        <v>0</v>
      </c>
      <c r="G53" s="37"/>
      <c r="H53" s="37">
        <v>0</v>
      </c>
    </row>
    <row r="54" spans="1:8" ht="16.5" customHeight="1">
      <c r="A54" s="58" t="s">
        <v>208</v>
      </c>
      <c r="B54" s="17" t="s">
        <v>47</v>
      </c>
      <c r="D54" s="17" t="s">
        <v>48</v>
      </c>
      <c r="F54" s="37">
        <v>2250000000</v>
      </c>
      <c r="G54" s="37">
        <f>G55+G56</f>
        <v>0</v>
      </c>
      <c r="H54" s="37">
        <v>2250000000</v>
      </c>
    </row>
    <row r="55" spans="1:8" ht="16.5" customHeight="1">
      <c r="A55" s="58" t="s">
        <v>205</v>
      </c>
      <c r="B55" s="17" t="s">
        <v>49</v>
      </c>
      <c r="D55" s="17" t="s">
        <v>5</v>
      </c>
      <c r="F55" s="37">
        <v>2250000000</v>
      </c>
      <c r="G55" s="37"/>
      <c r="H55" s="37">
        <v>2250000000</v>
      </c>
    </row>
    <row r="56" spans="1:8" ht="16.5" customHeight="1">
      <c r="A56" s="58" t="s">
        <v>209</v>
      </c>
      <c r="B56" s="17" t="s">
        <v>50</v>
      </c>
      <c r="D56" s="17" t="s">
        <v>5</v>
      </c>
      <c r="F56" s="37"/>
      <c r="G56" s="37"/>
      <c r="H56" s="37"/>
    </row>
    <row r="57" spans="1:10" s="12" customFormat="1" ht="19.5" customHeight="1">
      <c r="A57" s="64" t="s">
        <v>210</v>
      </c>
      <c r="B57" s="9" t="s">
        <v>51</v>
      </c>
      <c r="C57" s="9"/>
      <c r="D57" s="9"/>
      <c r="E57" s="9"/>
      <c r="F57" s="40">
        <f>F58+F59</f>
        <v>0</v>
      </c>
      <c r="G57" s="35">
        <f>G58+G59</f>
        <v>0</v>
      </c>
      <c r="H57" s="40">
        <f>H58+H59</f>
        <v>0</v>
      </c>
      <c r="J57" s="13"/>
    </row>
    <row r="58" spans="1:8" ht="19.5" customHeight="1">
      <c r="A58" s="58" t="s">
        <v>205</v>
      </c>
      <c r="B58" s="17" t="s">
        <v>124</v>
      </c>
      <c r="D58" s="17" t="s">
        <v>5</v>
      </c>
      <c r="F58" s="37">
        <v>0</v>
      </c>
      <c r="G58" s="37"/>
      <c r="H58" s="37">
        <v>0</v>
      </c>
    </row>
    <row r="59" spans="1:8" ht="19.5" customHeight="1">
      <c r="A59" s="58" t="s">
        <v>209</v>
      </c>
      <c r="B59" s="17" t="s">
        <v>125</v>
      </c>
      <c r="D59" s="17" t="s">
        <v>5</v>
      </c>
      <c r="F59" s="37">
        <v>0</v>
      </c>
      <c r="G59" s="37"/>
      <c r="H59" s="37">
        <v>0</v>
      </c>
    </row>
    <row r="60" spans="1:8" ht="19.5" customHeight="1">
      <c r="A60" s="67" t="s">
        <v>126</v>
      </c>
      <c r="B60" s="17" t="s">
        <v>52</v>
      </c>
      <c r="F60" s="37">
        <v>0</v>
      </c>
      <c r="G60" s="37"/>
      <c r="H60" s="37">
        <v>0</v>
      </c>
    </row>
    <row r="61" spans="1:8" ht="19.5" customHeight="1">
      <c r="A61" s="58" t="s">
        <v>127</v>
      </c>
      <c r="B61" s="17" t="s">
        <v>53</v>
      </c>
      <c r="F61" s="37">
        <v>0</v>
      </c>
      <c r="G61" s="37"/>
      <c r="H61" s="37">
        <v>0</v>
      </c>
    </row>
    <row r="62" spans="1:8" ht="19.5" customHeight="1">
      <c r="A62" s="58" t="s">
        <v>128</v>
      </c>
      <c r="B62" s="17" t="s">
        <v>54</v>
      </c>
      <c r="F62" s="37">
        <v>0</v>
      </c>
      <c r="G62" s="37"/>
      <c r="H62" s="37">
        <v>0</v>
      </c>
    </row>
    <row r="63" spans="1:10" s="12" customFormat="1" ht="19.5" customHeight="1">
      <c r="A63" s="64" t="s">
        <v>211</v>
      </c>
      <c r="B63" s="9" t="s">
        <v>55</v>
      </c>
      <c r="C63" s="9"/>
      <c r="D63" s="9" t="s">
        <v>56</v>
      </c>
      <c r="E63" s="9"/>
      <c r="F63" s="38">
        <f>F64+F65+F66+F67</f>
        <v>44822810000</v>
      </c>
      <c r="G63" s="34">
        <f>G64+G65+G66+G67</f>
        <v>0</v>
      </c>
      <c r="H63" s="38">
        <f>H64+H65+H66+H67</f>
        <v>44822810000</v>
      </c>
      <c r="J63" s="13"/>
    </row>
    <row r="64" spans="1:8" ht="19.5" customHeight="1">
      <c r="A64" s="58" t="s">
        <v>212</v>
      </c>
      <c r="B64" s="17" t="s">
        <v>57</v>
      </c>
      <c r="D64" s="17" t="s">
        <v>5</v>
      </c>
      <c r="F64" s="37">
        <v>44822810000</v>
      </c>
      <c r="G64" s="37"/>
      <c r="H64" s="37">
        <v>44822810000</v>
      </c>
    </row>
    <row r="65" spans="1:8" ht="19.5" customHeight="1">
      <c r="A65" s="58" t="s">
        <v>213</v>
      </c>
      <c r="B65" s="17" t="s">
        <v>58</v>
      </c>
      <c r="D65" s="17" t="s">
        <v>5</v>
      </c>
      <c r="F65" s="37">
        <v>0</v>
      </c>
      <c r="G65" s="37"/>
      <c r="H65" s="37">
        <v>0</v>
      </c>
    </row>
    <row r="66" spans="1:8" ht="19.5" customHeight="1">
      <c r="A66" s="58" t="s">
        <v>175</v>
      </c>
      <c r="B66" s="17" t="s">
        <v>129</v>
      </c>
      <c r="F66" s="39">
        <v>0</v>
      </c>
      <c r="G66" s="39"/>
      <c r="H66" s="39">
        <v>0</v>
      </c>
    </row>
    <row r="67" spans="1:8" ht="19.5" customHeight="1">
      <c r="A67" s="58" t="s">
        <v>176</v>
      </c>
      <c r="B67" s="17" t="s">
        <v>130</v>
      </c>
      <c r="D67" s="17" t="s">
        <v>5</v>
      </c>
      <c r="F67" s="37">
        <v>0</v>
      </c>
      <c r="G67" s="37"/>
      <c r="H67" s="37">
        <v>0</v>
      </c>
    </row>
    <row r="68" spans="1:8" ht="19.5" customHeight="1">
      <c r="A68" s="58" t="s">
        <v>131</v>
      </c>
      <c r="B68" s="17" t="s">
        <v>132</v>
      </c>
      <c r="F68" s="37">
        <v>0</v>
      </c>
      <c r="G68" s="37"/>
      <c r="H68" s="37">
        <v>0</v>
      </c>
    </row>
    <row r="69" spans="1:10" s="12" customFormat="1" ht="15.75" customHeight="1">
      <c r="A69" s="64" t="s">
        <v>214</v>
      </c>
      <c r="B69" s="9" t="s">
        <v>59</v>
      </c>
      <c r="C69" s="9"/>
      <c r="D69" s="9" t="s">
        <v>5</v>
      </c>
      <c r="E69" s="9"/>
      <c r="F69" s="40">
        <v>0</v>
      </c>
      <c r="G69" s="35"/>
      <c r="H69" s="40">
        <v>0</v>
      </c>
      <c r="J69" s="13"/>
    </row>
    <row r="70" spans="1:8" ht="19.5" customHeight="1">
      <c r="A70" s="58" t="s">
        <v>215</v>
      </c>
      <c r="B70" s="17" t="s">
        <v>60</v>
      </c>
      <c r="F70" s="37">
        <v>0</v>
      </c>
      <c r="G70" s="37"/>
      <c r="H70" s="37">
        <v>0</v>
      </c>
    </row>
    <row r="71" spans="1:8" ht="19.5" customHeight="1">
      <c r="A71" s="58" t="s">
        <v>216</v>
      </c>
      <c r="B71" s="17" t="s">
        <v>61</v>
      </c>
      <c r="F71" s="37">
        <v>0</v>
      </c>
      <c r="G71" s="37"/>
      <c r="H71" s="37">
        <v>0</v>
      </c>
    </row>
    <row r="72" spans="1:8" ht="19.5" customHeight="1">
      <c r="A72" s="58" t="s">
        <v>134</v>
      </c>
      <c r="B72" s="17" t="s">
        <v>133</v>
      </c>
      <c r="F72" s="37">
        <v>0</v>
      </c>
      <c r="G72" s="37"/>
      <c r="H72" s="37">
        <v>0</v>
      </c>
    </row>
    <row r="73" spans="1:8" ht="19.5" customHeight="1">
      <c r="A73" s="58" t="s">
        <v>177</v>
      </c>
      <c r="B73" s="17" t="s">
        <v>63</v>
      </c>
      <c r="F73" s="37">
        <v>0</v>
      </c>
      <c r="G73" s="37"/>
      <c r="H73" s="37">
        <v>0</v>
      </c>
    </row>
    <row r="74" spans="1:8" ht="5.25" customHeight="1" thickBot="1">
      <c r="A74" s="16" t="s">
        <v>62</v>
      </c>
      <c r="B74" s="17" t="s">
        <v>63</v>
      </c>
      <c r="D74" s="17" t="s">
        <v>5</v>
      </c>
      <c r="F74" s="37">
        <v>0</v>
      </c>
      <c r="G74" s="37"/>
      <c r="H74" s="37">
        <v>0</v>
      </c>
    </row>
    <row r="75" spans="1:10" s="2" customFormat="1" ht="24.75" customHeight="1" thickBot="1">
      <c r="A75" s="68" t="s">
        <v>217</v>
      </c>
      <c r="B75" s="41" t="s">
        <v>64</v>
      </c>
      <c r="C75" s="41"/>
      <c r="D75" s="41" t="s">
        <v>5</v>
      </c>
      <c r="E75" s="41"/>
      <c r="F75" s="56">
        <f>F38+F4</f>
        <v>151122650454</v>
      </c>
      <c r="G75" s="42" t="e">
        <f>G4+G38</f>
        <v>#REF!</v>
      </c>
      <c r="H75" s="56">
        <f>H4+H38</f>
        <v>150719359746</v>
      </c>
      <c r="J75" s="3"/>
    </row>
    <row r="76" spans="1:10" s="12" customFormat="1" ht="21" customHeight="1" thickBot="1" thickTop="1">
      <c r="A76" s="66" t="s">
        <v>218</v>
      </c>
      <c r="B76" s="8" t="s">
        <v>65</v>
      </c>
      <c r="C76" s="9"/>
      <c r="D76" s="8" t="s">
        <v>5</v>
      </c>
      <c r="E76" s="9"/>
      <c r="F76" s="10">
        <f>F77+F92</f>
        <v>49825083693</v>
      </c>
      <c r="G76" s="11" t="e">
        <f>G77+G92</f>
        <v>#REF!</v>
      </c>
      <c r="H76" s="10">
        <f>H77+H92</f>
        <v>54812009845</v>
      </c>
      <c r="J76" s="13"/>
    </row>
    <row r="77" spans="1:10" s="12" customFormat="1" ht="21" customHeight="1" thickTop="1">
      <c r="A77" s="64" t="s">
        <v>219</v>
      </c>
      <c r="B77" s="9" t="s">
        <v>66</v>
      </c>
      <c r="C77" s="9"/>
      <c r="D77" s="9" t="s">
        <v>5</v>
      </c>
      <c r="E77" s="9"/>
      <c r="F77" s="11">
        <f>F78+F79+F80+F81+F86+F88+F89+F87</f>
        <v>49825083693</v>
      </c>
      <c r="G77" s="11" t="e">
        <f>#REF!+G78+G79+G80+G81+G82+G83+G84+G85+G86+#REF!</f>
        <v>#REF!</v>
      </c>
      <c r="H77" s="11">
        <f>H78+H79+H80+H81+H86+H88+H89</f>
        <v>54812009845</v>
      </c>
      <c r="J77" s="13"/>
    </row>
    <row r="78" spans="1:8" ht="21" customHeight="1">
      <c r="A78" s="58" t="s">
        <v>220</v>
      </c>
      <c r="B78" s="17" t="s">
        <v>67</v>
      </c>
      <c r="D78" s="18" t="s">
        <v>69</v>
      </c>
      <c r="F78" s="19">
        <v>20602096716</v>
      </c>
      <c r="G78" s="19"/>
      <c r="H78" s="19">
        <v>18655503007</v>
      </c>
    </row>
    <row r="79" spans="1:8" ht="21" customHeight="1">
      <c r="A79" s="58" t="s">
        <v>221</v>
      </c>
      <c r="B79" s="17" t="s">
        <v>68</v>
      </c>
      <c r="D79" s="18" t="s">
        <v>71</v>
      </c>
      <c r="F79" s="19">
        <v>17284490634</v>
      </c>
      <c r="G79" s="19"/>
      <c r="H79" s="19">
        <v>16674596205</v>
      </c>
    </row>
    <row r="80" spans="1:8" ht="21" customHeight="1">
      <c r="A80" s="58" t="s">
        <v>222</v>
      </c>
      <c r="B80" s="17" t="s">
        <v>70</v>
      </c>
      <c r="D80" s="18" t="s">
        <v>73</v>
      </c>
      <c r="F80" s="19">
        <v>1475554293</v>
      </c>
      <c r="G80" s="19"/>
      <c r="H80" s="19">
        <v>1532787026</v>
      </c>
    </row>
    <row r="81" spans="1:8" ht="21" customHeight="1">
      <c r="A81" s="58" t="s">
        <v>223</v>
      </c>
      <c r="B81" s="17" t="s">
        <v>72</v>
      </c>
      <c r="D81" s="18" t="s">
        <v>5</v>
      </c>
      <c r="F81" s="19">
        <v>1266925000</v>
      </c>
      <c r="G81" s="19"/>
      <c r="H81" s="19">
        <v>2746562500</v>
      </c>
    </row>
    <row r="82" spans="1:8" ht="21" customHeight="1">
      <c r="A82" s="58" t="s">
        <v>224</v>
      </c>
      <c r="B82" s="17" t="s">
        <v>74</v>
      </c>
      <c r="D82" s="18"/>
      <c r="F82" s="21">
        <v>0</v>
      </c>
      <c r="G82" s="21"/>
      <c r="H82" s="21">
        <v>0</v>
      </c>
    </row>
    <row r="83" spans="1:8" ht="21" customHeight="1">
      <c r="A83" s="58" t="s">
        <v>225</v>
      </c>
      <c r="B83" s="17" t="s">
        <v>75</v>
      </c>
      <c r="D83" s="18" t="s">
        <v>5</v>
      </c>
      <c r="F83" s="21">
        <v>0</v>
      </c>
      <c r="G83" s="21"/>
      <c r="H83" s="21">
        <v>0</v>
      </c>
    </row>
    <row r="84" spans="1:8" ht="21" customHeight="1">
      <c r="A84" s="58" t="s">
        <v>226</v>
      </c>
      <c r="B84" s="17" t="s">
        <v>76</v>
      </c>
      <c r="D84" s="18" t="s">
        <v>5</v>
      </c>
      <c r="F84" s="21">
        <v>0</v>
      </c>
      <c r="G84" s="21"/>
      <c r="H84" s="21">
        <v>0</v>
      </c>
    </row>
    <row r="85" spans="1:8" ht="21" customHeight="1">
      <c r="A85" s="58" t="s">
        <v>227</v>
      </c>
      <c r="B85" s="17" t="s">
        <v>77</v>
      </c>
      <c r="D85" s="18" t="s">
        <v>79</v>
      </c>
      <c r="F85" s="19">
        <v>0</v>
      </c>
      <c r="G85" s="19"/>
      <c r="H85" s="19">
        <v>0</v>
      </c>
    </row>
    <row r="86" spans="1:8" ht="21" customHeight="1">
      <c r="A86" s="58" t="s">
        <v>143</v>
      </c>
      <c r="B86" s="17" t="s">
        <v>78</v>
      </c>
      <c r="D86" s="18" t="s">
        <v>5</v>
      </c>
      <c r="F86" s="21">
        <v>477426500</v>
      </c>
      <c r="G86" s="21"/>
      <c r="H86" s="21">
        <v>11403486350</v>
      </c>
    </row>
    <row r="87" spans="1:8" ht="21" customHeight="1">
      <c r="A87" s="58" t="s">
        <v>135</v>
      </c>
      <c r="B87" s="17" t="s">
        <v>80</v>
      </c>
      <c r="D87" s="18"/>
      <c r="F87" s="21">
        <v>4786390000</v>
      </c>
      <c r="G87" s="21"/>
      <c r="H87" s="21">
        <v>0</v>
      </c>
    </row>
    <row r="88" spans="1:8" ht="21" customHeight="1">
      <c r="A88" s="58" t="s">
        <v>136</v>
      </c>
      <c r="B88" s="17" t="s">
        <v>137</v>
      </c>
      <c r="D88" s="18"/>
      <c r="F88" s="21">
        <v>3500000000</v>
      </c>
      <c r="G88" s="21"/>
      <c r="H88" s="21">
        <v>3500000000</v>
      </c>
    </row>
    <row r="89" spans="1:8" ht="21" customHeight="1">
      <c r="A89" s="58" t="s">
        <v>138</v>
      </c>
      <c r="B89" s="17" t="s">
        <v>139</v>
      </c>
      <c r="D89" s="18"/>
      <c r="F89" s="21">
        <v>432200550</v>
      </c>
      <c r="G89" s="21"/>
      <c r="H89" s="21">
        <v>299074757</v>
      </c>
    </row>
    <row r="90" spans="1:8" ht="21" customHeight="1">
      <c r="A90" s="58" t="s">
        <v>140</v>
      </c>
      <c r="B90" s="17" t="s">
        <v>81</v>
      </c>
      <c r="D90" s="18"/>
      <c r="F90" s="21">
        <v>0</v>
      </c>
      <c r="G90" s="21"/>
      <c r="H90" s="21">
        <v>0</v>
      </c>
    </row>
    <row r="91" spans="1:8" ht="21" customHeight="1">
      <c r="A91" s="58" t="s">
        <v>141</v>
      </c>
      <c r="B91" s="17" t="s">
        <v>142</v>
      </c>
      <c r="D91" s="18"/>
      <c r="F91" s="21">
        <v>0</v>
      </c>
      <c r="G91" s="21"/>
      <c r="H91" s="21">
        <v>0</v>
      </c>
    </row>
    <row r="92" spans="1:10" s="12" customFormat="1" ht="21" customHeight="1">
      <c r="A92" s="64" t="s">
        <v>228</v>
      </c>
      <c r="B92" s="9" t="s">
        <v>82</v>
      </c>
      <c r="C92" s="9"/>
      <c r="D92" s="14" t="s">
        <v>5</v>
      </c>
      <c r="E92" s="9"/>
      <c r="F92" s="22">
        <f>F93+F94+F95+F96+F97+F98</f>
        <v>0</v>
      </c>
      <c r="G92" s="11" t="e">
        <f>G93+G94+G95+G96+G97+G98+#REF!</f>
        <v>#REF!</v>
      </c>
      <c r="H92" s="22">
        <f>H93+H94+H95+H96+H97+H98</f>
        <v>0</v>
      </c>
      <c r="J92" s="13"/>
    </row>
    <row r="93" spans="1:8" ht="21" customHeight="1">
      <c r="A93" s="58" t="s">
        <v>229</v>
      </c>
      <c r="B93" s="17" t="s">
        <v>83</v>
      </c>
      <c r="D93" s="18" t="s">
        <v>5</v>
      </c>
      <c r="F93" s="21">
        <v>0</v>
      </c>
      <c r="G93" s="21"/>
      <c r="H93" s="21">
        <v>0</v>
      </c>
    </row>
    <row r="94" spans="1:8" ht="21" customHeight="1">
      <c r="A94" s="58" t="s">
        <v>144</v>
      </c>
      <c r="B94" s="17" t="s">
        <v>84</v>
      </c>
      <c r="D94" s="18"/>
      <c r="F94" s="21">
        <v>0</v>
      </c>
      <c r="G94" s="21"/>
      <c r="H94" s="21">
        <v>0</v>
      </c>
    </row>
    <row r="95" spans="1:8" ht="21" customHeight="1">
      <c r="A95" s="58" t="s">
        <v>145</v>
      </c>
      <c r="B95" s="17" t="s">
        <v>85</v>
      </c>
      <c r="D95" s="18" t="s">
        <v>5</v>
      </c>
      <c r="F95" s="21">
        <v>0</v>
      </c>
      <c r="G95" s="21"/>
      <c r="H95" s="21">
        <v>0</v>
      </c>
    </row>
    <row r="96" spans="1:8" ht="21" customHeight="1">
      <c r="A96" s="58" t="s">
        <v>146</v>
      </c>
      <c r="B96" s="17" t="s">
        <v>86</v>
      </c>
      <c r="D96" s="18" t="s">
        <v>87</v>
      </c>
      <c r="F96" s="21">
        <v>0</v>
      </c>
      <c r="G96" s="21"/>
      <c r="H96" s="21">
        <v>0</v>
      </c>
    </row>
    <row r="97" spans="1:8" ht="21" customHeight="1">
      <c r="A97" s="58" t="s">
        <v>147</v>
      </c>
      <c r="B97" s="17" t="s">
        <v>88</v>
      </c>
      <c r="D97" s="18"/>
      <c r="F97" s="21">
        <v>0</v>
      </c>
      <c r="G97" s="21"/>
      <c r="H97" s="21">
        <v>0</v>
      </c>
    </row>
    <row r="98" spans="1:8" ht="21" customHeight="1">
      <c r="A98" s="58" t="s">
        <v>148</v>
      </c>
      <c r="B98" s="17" t="s">
        <v>89</v>
      </c>
      <c r="D98" s="18" t="s">
        <v>5</v>
      </c>
      <c r="F98" s="21">
        <v>0</v>
      </c>
      <c r="G98" s="21"/>
      <c r="H98" s="21">
        <v>0</v>
      </c>
    </row>
    <row r="99" spans="1:8" ht="21" customHeight="1">
      <c r="A99" s="58" t="s">
        <v>149</v>
      </c>
      <c r="B99" s="17" t="s">
        <v>90</v>
      </c>
      <c r="D99" s="18"/>
      <c r="F99" s="21">
        <v>0</v>
      </c>
      <c r="G99" s="21"/>
      <c r="H99" s="21">
        <v>0</v>
      </c>
    </row>
    <row r="100" spans="1:8" ht="21" customHeight="1">
      <c r="A100" s="58" t="s">
        <v>150</v>
      </c>
      <c r="B100" s="17" t="s">
        <v>151</v>
      </c>
      <c r="D100" s="18"/>
      <c r="F100" s="21">
        <v>0</v>
      </c>
      <c r="G100" s="21"/>
      <c r="H100" s="21">
        <v>0</v>
      </c>
    </row>
    <row r="101" spans="1:8" ht="21" customHeight="1">
      <c r="A101" s="58" t="s">
        <v>152</v>
      </c>
      <c r="B101" s="17" t="s">
        <v>153</v>
      </c>
      <c r="D101" s="18"/>
      <c r="F101" s="21">
        <v>0</v>
      </c>
      <c r="G101" s="21"/>
      <c r="H101" s="21">
        <v>0</v>
      </c>
    </row>
    <row r="102" spans="1:8" ht="21" customHeight="1">
      <c r="A102" s="58" t="s">
        <v>154</v>
      </c>
      <c r="B102" s="17" t="s">
        <v>155</v>
      </c>
      <c r="D102" s="18"/>
      <c r="F102" s="21">
        <v>0</v>
      </c>
      <c r="G102" s="21"/>
      <c r="H102" s="21">
        <v>0</v>
      </c>
    </row>
    <row r="103" spans="1:8" ht="21" customHeight="1">
      <c r="A103" s="58" t="s">
        <v>156</v>
      </c>
      <c r="B103" s="17" t="s">
        <v>157</v>
      </c>
      <c r="D103" s="18"/>
      <c r="F103" s="21">
        <v>0</v>
      </c>
      <c r="G103" s="21"/>
      <c r="H103" s="21">
        <v>0</v>
      </c>
    </row>
    <row r="104" spans="1:8" ht="21" customHeight="1">
      <c r="A104" s="58" t="s">
        <v>158</v>
      </c>
      <c r="B104" s="17" t="s">
        <v>159</v>
      </c>
      <c r="D104" s="18"/>
      <c r="F104" s="21">
        <v>0</v>
      </c>
      <c r="G104" s="21"/>
      <c r="H104" s="21">
        <v>0</v>
      </c>
    </row>
    <row r="105" spans="1:8" ht="21" customHeight="1">
      <c r="A105" s="58" t="s">
        <v>160</v>
      </c>
      <c r="B105" s="17" t="s">
        <v>161</v>
      </c>
      <c r="D105" s="18"/>
      <c r="F105" s="21">
        <v>0</v>
      </c>
      <c r="G105" s="21"/>
      <c r="H105" s="21">
        <v>0</v>
      </c>
    </row>
    <row r="106" spans="1:10" s="43" customFormat="1" ht="21" customHeight="1" thickBot="1">
      <c r="A106" s="66" t="s">
        <v>230</v>
      </c>
      <c r="B106" s="80" t="s">
        <v>91</v>
      </c>
      <c r="C106" s="9"/>
      <c r="D106" s="81" t="s">
        <v>5</v>
      </c>
      <c r="E106" s="9"/>
      <c r="F106" s="10">
        <f>F107+F125</f>
        <v>101297566761</v>
      </c>
      <c r="G106" s="11" t="e">
        <f>G107+G125</f>
        <v>#REF!</v>
      </c>
      <c r="H106" s="10">
        <f>H107+H125</f>
        <v>95907349901</v>
      </c>
      <c r="J106" s="44"/>
    </row>
    <row r="107" spans="1:10" s="12" customFormat="1" ht="21" customHeight="1" thickTop="1">
      <c r="A107" s="69" t="s">
        <v>231</v>
      </c>
      <c r="B107" s="9" t="s">
        <v>92</v>
      </c>
      <c r="C107" s="9"/>
      <c r="D107" s="14"/>
      <c r="E107" s="9"/>
      <c r="F107" s="45">
        <f>F108+F111+F112+F114+F115+F116+F117+F118+F119+F120</f>
        <v>101297566761</v>
      </c>
      <c r="G107" s="11">
        <f>G108+G111+G112+G114+G115+G116+G117+G118+G119+G120+G122</f>
        <v>0</v>
      </c>
      <c r="H107" s="45">
        <f>H108+H111+H112+H114+H115+H116+H117+H118+H119+H120+H122</f>
        <v>95907349901</v>
      </c>
      <c r="J107" s="13"/>
    </row>
    <row r="108" spans="1:8" ht="21" customHeight="1">
      <c r="A108" s="58" t="s">
        <v>232</v>
      </c>
      <c r="B108" s="17" t="s">
        <v>93</v>
      </c>
      <c r="D108" s="18"/>
      <c r="F108" s="46">
        <v>20000000000</v>
      </c>
      <c r="G108" s="21"/>
      <c r="H108" s="46">
        <v>20000000000</v>
      </c>
    </row>
    <row r="109" spans="1:8" ht="21" customHeight="1">
      <c r="A109" s="58" t="s">
        <v>162</v>
      </c>
      <c r="B109" s="17" t="s">
        <v>164</v>
      </c>
      <c r="D109" s="18"/>
      <c r="F109" s="21">
        <v>20000000000</v>
      </c>
      <c r="G109" s="21"/>
      <c r="H109" s="21">
        <v>20000000000</v>
      </c>
    </row>
    <row r="110" spans="1:8" ht="21" customHeight="1">
      <c r="A110" s="58" t="s">
        <v>163</v>
      </c>
      <c r="B110" s="17" t="s">
        <v>165</v>
      </c>
      <c r="D110" s="18"/>
      <c r="F110" s="21"/>
      <c r="G110" s="21"/>
      <c r="H110" s="21"/>
    </row>
    <row r="111" spans="1:8" ht="21" customHeight="1">
      <c r="A111" s="58" t="s">
        <v>233</v>
      </c>
      <c r="B111" s="17" t="s">
        <v>94</v>
      </c>
      <c r="D111" s="18"/>
      <c r="F111" s="21">
        <v>14067417835</v>
      </c>
      <c r="G111" s="21"/>
      <c r="H111" s="21">
        <v>14131963290</v>
      </c>
    </row>
    <row r="112" spans="1:8" ht="21" customHeight="1">
      <c r="A112" s="58" t="s">
        <v>166</v>
      </c>
      <c r="B112" s="17" t="s">
        <v>95</v>
      </c>
      <c r="D112" s="18" t="s">
        <v>5</v>
      </c>
      <c r="F112" s="21">
        <v>0</v>
      </c>
      <c r="G112" s="21"/>
      <c r="H112" s="21">
        <v>0</v>
      </c>
    </row>
    <row r="113" spans="1:8" ht="21" customHeight="1">
      <c r="A113" s="58" t="s">
        <v>167</v>
      </c>
      <c r="B113" s="17" t="s">
        <v>96</v>
      </c>
      <c r="D113" s="18"/>
      <c r="F113" s="21">
        <v>0</v>
      </c>
      <c r="G113" s="21"/>
      <c r="H113" s="21">
        <v>0</v>
      </c>
    </row>
    <row r="114" spans="1:8" ht="25.5" customHeight="1">
      <c r="A114" s="58" t="s">
        <v>234</v>
      </c>
      <c r="B114" s="17" t="s">
        <v>97</v>
      </c>
      <c r="D114" s="18"/>
      <c r="F114" s="21">
        <v>0</v>
      </c>
      <c r="G114" s="21"/>
      <c r="H114" s="21">
        <v>0</v>
      </c>
    </row>
    <row r="115" spans="1:8" ht="21.75" customHeight="1">
      <c r="A115" s="58" t="s">
        <v>235</v>
      </c>
      <c r="B115" s="17" t="s">
        <v>98</v>
      </c>
      <c r="D115" s="18" t="s">
        <v>5</v>
      </c>
      <c r="F115" s="21">
        <v>0</v>
      </c>
      <c r="G115" s="21"/>
      <c r="H115" s="21">
        <v>0</v>
      </c>
    </row>
    <row r="116" spans="1:8" ht="21" customHeight="1">
      <c r="A116" s="58" t="s">
        <v>236</v>
      </c>
      <c r="B116" s="17" t="s">
        <v>99</v>
      </c>
      <c r="D116" s="18" t="s">
        <v>5</v>
      </c>
      <c r="F116" s="21">
        <v>0</v>
      </c>
      <c r="G116" s="21"/>
      <c r="H116" s="21">
        <v>0</v>
      </c>
    </row>
    <row r="117" spans="1:8" ht="21" customHeight="1">
      <c r="A117" s="58" t="s">
        <v>237</v>
      </c>
      <c r="B117" s="17" t="s">
        <v>101</v>
      </c>
      <c r="D117" s="18"/>
      <c r="F117" s="21">
        <v>56600960818</v>
      </c>
      <c r="G117" s="21"/>
      <c r="H117" s="21">
        <v>46400960818</v>
      </c>
    </row>
    <row r="118" spans="1:8" ht="21" customHeight="1">
      <c r="A118" s="58" t="s">
        <v>168</v>
      </c>
      <c r="B118" s="17" t="s">
        <v>102</v>
      </c>
      <c r="D118" s="18"/>
      <c r="F118" s="21">
        <v>0</v>
      </c>
      <c r="G118" s="21"/>
      <c r="H118" s="21">
        <v>0</v>
      </c>
    </row>
    <row r="119" spans="1:8" ht="21" customHeight="1">
      <c r="A119" s="58" t="s">
        <v>238</v>
      </c>
      <c r="B119" s="17" t="s">
        <v>103</v>
      </c>
      <c r="D119" s="18" t="s">
        <v>5</v>
      </c>
      <c r="F119" s="21">
        <v>0</v>
      </c>
      <c r="G119" s="21"/>
      <c r="H119" s="21">
        <v>0</v>
      </c>
    </row>
    <row r="120" spans="1:8" ht="21" customHeight="1">
      <c r="A120" s="58" t="s">
        <v>239</v>
      </c>
      <c r="B120" s="17" t="s">
        <v>104</v>
      </c>
      <c r="D120" s="18"/>
      <c r="F120" s="21">
        <v>10629188108</v>
      </c>
      <c r="G120" s="21"/>
      <c r="H120" s="21">
        <v>15374425793</v>
      </c>
    </row>
    <row r="121" spans="1:8" ht="21" customHeight="1">
      <c r="A121" s="58" t="s">
        <v>169</v>
      </c>
      <c r="B121" s="17" t="s">
        <v>171</v>
      </c>
      <c r="D121" s="18"/>
      <c r="F121" s="21"/>
      <c r="G121" s="21"/>
      <c r="H121" s="21">
        <f>H120</f>
        <v>15374425793</v>
      </c>
    </row>
    <row r="122" spans="1:8" ht="21" customHeight="1">
      <c r="A122" s="58" t="s">
        <v>170</v>
      </c>
      <c r="B122" s="17" t="s">
        <v>172</v>
      </c>
      <c r="D122" s="18" t="s">
        <v>5</v>
      </c>
      <c r="F122" s="21">
        <f>F120</f>
        <v>10629188108</v>
      </c>
      <c r="G122" s="21"/>
      <c r="H122" s="21">
        <v>0</v>
      </c>
    </row>
    <row r="123" spans="1:8" ht="21" customHeight="1">
      <c r="A123" s="58" t="s">
        <v>254</v>
      </c>
      <c r="B123" s="17" t="s">
        <v>255</v>
      </c>
      <c r="D123" s="18"/>
      <c r="F123" s="21"/>
      <c r="G123" s="21"/>
      <c r="H123" s="21"/>
    </row>
    <row r="124" spans="1:8" ht="21" customHeight="1">
      <c r="A124" s="58" t="s">
        <v>256</v>
      </c>
      <c r="B124" s="17" t="s">
        <v>257</v>
      </c>
      <c r="D124" s="18"/>
      <c r="F124" s="21"/>
      <c r="G124" s="21"/>
      <c r="H124" s="21"/>
    </row>
    <row r="125" spans="1:10" s="12" customFormat="1" ht="21" customHeight="1">
      <c r="A125" s="64" t="s">
        <v>240</v>
      </c>
      <c r="B125" s="9" t="s">
        <v>105</v>
      </c>
      <c r="C125" s="9"/>
      <c r="D125" s="18" t="s">
        <v>100</v>
      </c>
      <c r="E125" s="17"/>
      <c r="F125" s="22"/>
      <c r="G125" s="11" t="e">
        <f>#REF!+G127+#REF!</f>
        <v>#REF!</v>
      </c>
      <c r="H125" s="22"/>
      <c r="J125" s="13"/>
    </row>
    <row r="126" spans="1:10" s="12" customFormat="1" ht="21" customHeight="1">
      <c r="A126" s="58" t="s">
        <v>173</v>
      </c>
      <c r="B126" s="9" t="s">
        <v>174</v>
      </c>
      <c r="C126" s="9"/>
      <c r="D126" s="18"/>
      <c r="E126" s="17"/>
      <c r="F126" s="11">
        <v>0</v>
      </c>
      <c r="G126" s="11"/>
      <c r="H126" s="11">
        <v>0</v>
      </c>
      <c r="J126" s="13"/>
    </row>
    <row r="127" spans="1:8" ht="21" customHeight="1" thickBot="1">
      <c r="A127" s="58" t="s">
        <v>258</v>
      </c>
      <c r="B127" s="17" t="s">
        <v>259</v>
      </c>
      <c r="D127" s="18"/>
      <c r="F127" s="21">
        <v>0</v>
      </c>
      <c r="G127" s="21"/>
      <c r="H127" s="21">
        <v>0</v>
      </c>
    </row>
    <row r="128" spans="1:10" s="49" customFormat="1" ht="27" customHeight="1" thickBot="1">
      <c r="A128" s="68" t="s">
        <v>241</v>
      </c>
      <c r="B128" s="41" t="s">
        <v>106</v>
      </c>
      <c r="C128" s="41"/>
      <c r="D128" s="47" t="s">
        <v>5</v>
      </c>
      <c r="E128" s="41"/>
      <c r="F128" s="57">
        <f>F76+F106</f>
        <v>151122650454</v>
      </c>
      <c r="G128" s="48" t="e">
        <f>G76+G106</f>
        <v>#REF!</v>
      </c>
      <c r="H128" s="57">
        <f>H76+H106</f>
        <v>150719359746</v>
      </c>
      <c r="J128" s="50"/>
    </row>
    <row r="129" spans="1:8" ht="21" customHeight="1" thickTop="1">
      <c r="A129" s="16"/>
      <c r="F129" s="21"/>
      <c r="G129" s="21"/>
      <c r="H129" s="21"/>
    </row>
    <row r="130" spans="1:8" ht="21" customHeight="1">
      <c r="A130" s="70"/>
      <c r="B130" s="71"/>
      <c r="C130" s="72"/>
      <c r="D130" s="86" t="s">
        <v>261</v>
      </c>
      <c r="E130" s="86"/>
      <c r="F130" s="86"/>
      <c r="G130" s="86"/>
      <c r="H130" s="86"/>
    </row>
    <row r="131" spans="1:10" ht="21" customHeight="1">
      <c r="A131" s="73" t="s">
        <v>242</v>
      </c>
      <c r="B131" s="73"/>
      <c r="C131" s="73"/>
      <c r="D131" s="74"/>
      <c r="E131" s="75"/>
      <c r="F131" s="82" t="s">
        <v>243</v>
      </c>
      <c r="G131" s="82"/>
      <c r="H131" s="82"/>
      <c r="J131" s="54"/>
    </row>
    <row r="132" spans="1:10" ht="21" customHeight="1">
      <c r="A132" s="73"/>
      <c r="B132" s="75"/>
      <c r="C132" s="75"/>
      <c r="D132" s="76"/>
      <c r="E132" s="76"/>
      <c r="F132" s="77"/>
      <c r="G132" s="78"/>
      <c r="H132" s="77"/>
      <c r="J132" s="54"/>
    </row>
    <row r="133" spans="1:10" ht="21" customHeight="1">
      <c r="A133" s="73"/>
      <c r="B133" s="75"/>
      <c r="C133" s="75"/>
      <c r="D133" s="76"/>
      <c r="E133" s="76"/>
      <c r="F133" s="77"/>
      <c r="G133" s="78"/>
      <c r="H133" s="77"/>
      <c r="J133" s="54"/>
    </row>
    <row r="134" spans="1:10" ht="21" customHeight="1">
      <c r="A134" s="73"/>
      <c r="B134" s="75"/>
      <c r="C134" s="75"/>
      <c r="D134" s="76"/>
      <c r="E134" s="76"/>
      <c r="F134" s="77"/>
      <c r="G134" s="78"/>
      <c r="H134" s="77"/>
      <c r="J134" s="54"/>
    </row>
    <row r="135" spans="1:10" ht="21" customHeight="1">
      <c r="A135" s="73"/>
      <c r="B135" s="75"/>
      <c r="C135" s="75"/>
      <c r="D135" s="76"/>
      <c r="E135" s="76"/>
      <c r="F135" s="77"/>
      <c r="G135" s="78"/>
      <c r="H135" s="77"/>
      <c r="J135" s="54"/>
    </row>
    <row r="136" spans="1:10" ht="21" customHeight="1">
      <c r="A136" s="73"/>
      <c r="B136" s="75"/>
      <c r="C136" s="75"/>
      <c r="D136" s="76"/>
      <c r="E136" s="76"/>
      <c r="F136" s="77"/>
      <c r="G136" s="78"/>
      <c r="H136" s="77"/>
      <c r="J136" s="54"/>
    </row>
    <row r="137" spans="1:10" ht="21" customHeight="1">
      <c r="A137" s="73" t="s">
        <v>245</v>
      </c>
      <c r="B137" s="73"/>
      <c r="C137" s="73"/>
      <c r="D137" s="74"/>
      <c r="E137" s="75"/>
      <c r="F137" s="82" t="s">
        <v>244</v>
      </c>
      <c r="G137" s="82"/>
      <c r="H137" s="82"/>
      <c r="J137" s="54"/>
    </row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spans="1:8" ht="21" customHeight="1">
      <c r="A147" s="16"/>
      <c r="F147" s="53"/>
      <c r="H147" s="53"/>
    </row>
    <row r="148" spans="1:8" ht="21" customHeight="1">
      <c r="A148" s="16"/>
      <c r="F148" s="53"/>
      <c r="H148" s="53"/>
    </row>
    <row r="149" spans="1:8" ht="21" customHeight="1">
      <c r="A149" s="16"/>
      <c r="F149" s="53"/>
      <c r="H149" s="53"/>
    </row>
    <row r="150" spans="1:8" ht="12" customHeight="1">
      <c r="A150" s="24"/>
      <c r="B150" s="26"/>
      <c r="C150" s="26"/>
      <c r="D150" s="26"/>
      <c r="E150" s="26"/>
      <c r="F150" s="55"/>
      <c r="G150" s="55"/>
      <c r="H150" s="55"/>
    </row>
  </sheetData>
  <sheetProtection/>
  <mergeCells count="5">
    <mergeCell ref="F137:H137"/>
    <mergeCell ref="A1:H1"/>
    <mergeCell ref="A2:H2"/>
    <mergeCell ref="D130:H130"/>
    <mergeCell ref="F131:H131"/>
  </mergeCells>
  <printOptions/>
  <pageMargins left="0.5" right="0.23" top="0.73" bottom="0.6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 Lat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2015-07-16T02:12:53Z</cp:lastPrinted>
  <dcterms:created xsi:type="dcterms:W3CDTF">2010-07-16T01:37:29Z</dcterms:created>
  <dcterms:modified xsi:type="dcterms:W3CDTF">2015-07-16T02:13:24Z</dcterms:modified>
  <cp:category/>
  <cp:version/>
  <cp:contentType/>
  <cp:contentStatus/>
</cp:coreProperties>
</file>