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c3ad8bc2819f4ac5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DN - BÁO CÁO KẾT QUẢ KINH DOANH" sheetId="1" r:id="rId1"/>
    <sheet name="Sheet2" sheetId="3" r:id="rId2"/>
  </sheets>
  <calcPr calcId="124519"/>
</workbook>
</file>

<file path=xl/calcChain.xml><?xml version="1.0" encoding="utf-8"?>
<calcChain xmlns="http://schemas.openxmlformats.org/spreadsheetml/2006/main">
  <c r="G21" i="1"/>
  <c r="F21"/>
  <c r="E21"/>
  <c r="E9"/>
  <c r="E11" s="1"/>
  <c r="E18" s="1"/>
  <c r="D21"/>
  <c r="F9"/>
  <c r="F11" s="1"/>
  <c r="F18" s="1"/>
  <c r="F22" s="1"/>
  <c r="F25" s="1"/>
  <c r="F28" s="1"/>
  <c r="G9"/>
  <c r="G11" s="1"/>
  <c r="G18" s="1"/>
  <c r="G22" s="1"/>
  <c r="G25" s="1"/>
  <c r="G28" s="1"/>
  <c r="D9"/>
  <c r="D11" s="1"/>
  <c r="D18" s="1"/>
  <c r="D22" s="1"/>
  <c r="D25" s="1"/>
  <c r="D28" s="1"/>
  <c r="E22" l="1"/>
  <c r="E25" s="1"/>
  <c r="E28" s="1"/>
</calcChain>
</file>

<file path=xl/sharedStrings.xml><?xml version="1.0" encoding="utf-8"?>
<sst xmlns="http://schemas.openxmlformats.org/spreadsheetml/2006/main" count="207" uniqueCount="158">
  <si>
    <t>Báo cáo tài chính</t>
  </si>
  <si>
    <t>DN - BÁO CÁO KẾT QUẢ KINH DOANH - QUÝ</t>
  </si>
  <si>
    <t>Chỉ tiêu</t>
  </si>
  <si>
    <t>Mã chỉ tiêu</t>
  </si>
  <si>
    <t>Thuyết minh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</si>
  <si>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</si>
  <si>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</si>
  <si>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</si>
  <si>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</si>
  <si>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</si>
  <si>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</si>
  <si>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</si>
  <si>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</si>
  <si>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</si>
  <si>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</si>
  <si>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</si>
  <si>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</si>
  <si>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</si>
  <si>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</si>
  <si>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</si>
  <si>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</si>
  <si>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</si>
  <si>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Phần lãi lỗ trong công ty liên doanh liên kết</t>
  </si>
  <si>
    <t xml:space="preserve">24 </t>
  </si>
  <si>
    <t>9. Chi phí bán hàng</t>
  </si>
  <si>
    <t>25</t>
  </si>
  <si>
    <t>10. Chi phí quản lý doanh nghiệp</t>
  </si>
  <si>
    <t>26</t>
  </si>
  <si>
    <t>30</t>
  </si>
  <si>
    <t>12. Thu nhập khác</t>
  </si>
  <si>
    <t>31</t>
  </si>
  <si>
    <t>13. Chi phí khác</t>
  </si>
  <si>
    <t>32</t>
  </si>
  <si>
    <t>14. Lợi nhuận khác(40=31-32)</t>
  </si>
  <si>
    <t>40</t>
  </si>
  <si>
    <t>50</t>
  </si>
  <si>
    <t>16. Chi phí thuế TNDN hiện hành</t>
  </si>
  <si>
    <t>51</t>
  </si>
  <si>
    <t>17. Chi phí thuế TNDN hoãn lại</t>
  </si>
  <si>
    <t>52</t>
  </si>
  <si>
    <t>60</t>
  </si>
  <si>
    <t>18.1 Lợi nhuận sau thuế của công ty mẹ</t>
  </si>
  <si>
    <t>61</t>
  </si>
  <si>
    <t>18.2 Lợi nhuận sau thuế của cổ đông không kiểm soát</t>
  </si>
  <si>
    <t>62</t>
  </si>
  <si>
    <t>19. Lãi cơ bản trên cổ phiếu(*)</t>
  </si>
  <si>
    <t>70</t>
  </si>
  <si>
    <t>20. Lãi suy giảm trên cổ phiếu</t>
  </si>
  <si>
    <t>71</t>
  </si>
  <si>
    <t xml:space="preserve">                             LẬP BIỂU</t>
  </si>
  <si>
    <t>KẾ TOÁN TRƯỞNG</t>
  </si>
  <si>
    <t xml:space="preserve">                GIÁM ĐỐC</t>
  </si>
  <si>
    <t xml:space="preserve">                 Ngô Thị Hương Giang</t>
  </si>
  <si>
    <t xml:space="preserve">                Nguyễn Thị Hồng Loan</t>
  </si>
  <si>
    <t>CÔNG TY CỔ PHẦN BẢN ĐỒ VÀ TRANH ẢNH GIÁO DỤC</t>
  </si>
  <si>
    <t>Địa chỉ: Số 45 Hàng Chuối, Phường Phạm Đình Hổ, Quận Hai Bà Trưng, TP. Hà Nội</t>
  </si>
  <si>
    <t>Tel: 04.39728395       Fax:  04.39728395</t>
  </si>
  <si>
    <t>Công ty CP Bản đồ và Tranh ảnh Giáo dục</t>
  </si>
  <si>
    <t>BÁO CÁO KẾT QUẢ HOẠT ĐỘNG KINH DOANH</t>
  </si>
  <si>
    <t>Đơn vị tính: đồng Việt Nam</t>
  </si>
  <si>
    <t>CHỈ TIÊU</t>
  </si>
  <si>
    <t>MS</t>
  </si>
  <si>
    <t>THUYẾT MINH</t>
  </si>
  <si>
    <t>Kỳ trước</t>
  </si>
  <si>
    <t>VI.25</t>
  </si>
  <si>
    <t>VI.27</t>
  </si>
  <si>
    <t>5. Lợi nhuận gộp về bán hàng và cung cấp dịch vụ (20 = 10 - 11)</t>
  </si>
  <si>
    <t>VI.26</t>
  </si>
  <si>
    <t>VI.28</t>
  </si>
  <si>
    <t>0</t>
  </si>
  <si>
    <t xml:space="preserve">  - Trong đó: Chi phí lãi vay </t>
  </si>
  <si>
    <t>8. Chi phí bán hàng</t>
  </si>
  <si>
    <t>24</t>
  </si>
  <si>
    <t>9. Chi phí quản lý doanh nghiệp</t>
  </si>
  <si>
    <t>10 Lợi nhuận thuần từ hoạt động kinh doanh {30 = 20 + (21 - 22) - (24 + 25)}</t>
  </si>
  <si>
    <t>11. Thu nhập khác</t>
  </si>
  <si>
    <t>12. Chi phí khác</t>
  </si>
  <si>
    <t>13. Lợi nhuận khác (40 = 31 - 32)</t>
  </si>
  <si>
    <t>14. Tổng lợi nhuận kế toán trước thuế       (50 = 30 + 40)</t>
  </si>
  <si>
    <t>15. Chi phí thuế TNDN hiện hành</t>
  </si>
  <si>
    <t>VI.30</t>
  </si>
  <si>
    <t>16. Chi phí thuế TNDN hoãn lại</t>
  </si>
  <si>
    <t>17. Lợi nhuận sau thuế thu nhập doanh nghiệp (60 = 50 – 51 - 52)</t>
  </si>
  <si>
    <t>18. Lãi cơ bản trên cổ phiếu (*)</t>
  </si>
  <si>
    <t>Người lập biểu</t>
  </si>
  <si>
    <t>Kế toán trưởng</t>
  </si>
  <si>
    <t>Giám đốc</t>
  </si>
  <si>
    <t>(Ký, họ tên)</t>
  </si>
  <si>
    <t>(Ký, họ tên, đóng dấu)</t>
  </si>
  <si>
    <t>Đặng Thị Như</t>
  </si>
  <si>
    <t>(Ban hành theo thông tư 200/2014/TT-BTC ngày 22/12/2014 của Bộ trưởng BTC)</t>
  </si>
  <si>
    <t>Mẫu số B02a - DN</t>
  </si>
  <si>
    <t>Quý này
 năm nay</t>
  </si>
  <si>
    <t>Quý này
 năm trước</t>
  </si>
  <si>
    <t>15. Tổng lợi nhuận kế toán trước thuế (50=30+40)</t>
  </si>
  <si>
    <t>18. Lợi nhuận sau thuế thu nhập doanh nghiệp (60=50-51-52)</t>
  </si>
  <si>
    <t>11. Lợi nhuận thuần từ hoạt động kinh doanh {30=20+(21-22)+24-(25+26)}</t>
  </si>
  <si>
    <t>5. Lợi nhuận gộp về bán hàng và cung cấp dịch vụ (20=10-11)</t>
  </si>
  <si>
    <t>Quý 3 năm 2015</t>
  </si>
  <si>
    <t>Kỳ này</t>
  </si>
  <si>
    <t>19 320 008 307</t>
  </si>
  <si>
    <t>21 076 376 197</t>
  </si>
  <si>
    <t>46 676 727 216</t>
  </si>
  <si>
    <t>46 831 207 808</t>
  </si>
  <si>
    <t>195 138 652</t>
  </si>
  <si>
    <t>133 841 633</t>
  </si>
  <si>
    <t>292 455 166</t>
  </si>
  <si>
    <t>404 249 851</t>
  </si>
  <si>
    <t>19 124 869 655</t>
  </si>
  <si>
    <t>20 942 534 564</t>
  </si>
  <si>
    <t>46 384 272 050</t>
  </si>
  <si>
    <t>46 426 957 957</t>
  </si>
  <si>
    <t>14 603 155 113</t>
  </si>
  <si>
    <t>15 670 724 920</t>
  </si>
  <si>
    <t>34 377 566 982</t>
  </si>
  <si>
    <t>34 424 162 688</t>
  </si>
  <si>
    <t>4 521 714 542</t>
  </si>
  <si>
    <t>5 271 809 644</t>
  </si>
  <si>
    <t>12 006 705 068</t>
  </si>
  <si>
    <t>12 002 795 269</t>
  </si>
  <si>
    <t>60 447 407</t>
  </si>
  <si>
    <t>59 845 344</t>
  </si>
  <si>
    <t>207 992 141</t>
  </si>
  <si>
    <t>254 128 377</t>
  </si>
  <si>
    <t>1 684 128 236</t>
  </si>
  <si>
    <t>1 753 945 048</t>
  </si>
  <si>
    <t>4 152 018 064</t>
  </si>
  <si>
    <t>4 676 696 619</t>
  </si>
  <si>
    <t>1 466 092 608</t>
  </si>
  <si>
    <t>1 982 958 779</t>
  </si>
  <si>
    <t>4 649 013 362</t>
  </si>
  <si>
    <t>4 313 957 487</t>
  </si>
  <si>
    <t>1 431 941 105</t>
  </si>
  <si>
    <t>1 594 751 161</t>
  </si>
  <si>
    <t>3 413 665 783</t>
  </si>
  <si>
    <t>3 266 269 540</t>
  </si>
  <si>
    <t>(71 364)</t>
  </si>
  <si>
    <t>713 636</t>
  </si>
  <si>
    <t>13 244 328</t>
  </si>
  <si>
    <t>69 853 883</t>
  </si>
  <si>
    <t>(13 315 692)</t>
  </si>
  <si>
    <t>(69 853 883)</t>
  </si>
  <si>
    <t>(12 530 692)</t>
  </si>
  <si>
    <t>1 418 625 413</t>
  </si>
  <si>
    <t>1 524 897 278</t>
  </si>
  <si>
    <t>3 401 135 091</t>
  </si>
  <si>
    <t>3 196 415 657</t>
  </si>
  <si>
    <t>312 097 591</t>
  </si>
  <si>
    <t>492 548 251</t>
  </si>
  <si>
    <t>765 207 320</t>
  </si>
  <si>
    <t>804 198 898</t>
  </si>
  <si>
    <t>1 106 527 822</t>
  </si>
  <si>
    <t>1 032 349 027</t>
  </si>
  <si>
    <t>2 635 927 771</t>
  </si>
  <si>
    <t>2 392 216 759</t>
  </si>
  <si>
    <t>Hà Nội, Ngày 06 tháng 10 năm 2015</t>
  </si>
  <si>
    <t>Quý IV năm tài chính 2015</t>
  </si>
  <si>
    <t xml:space="preserve">                 Hà Nội, ngày 18 tháng 1 năm 2016</t>
  </si>
</sst>
</file>

<file path=xl/styles.xml><?xml version="1.0" encoding="utf-8"?>
<styleSheet xmlns="http://schemas.openxmlformats.org/spreadsheetml/2006/main">
  <numFmts count="1">
    <numFmt numFmtId="164" formatCode="#\ ###\ ###\ ###\ ###\ ###\ ###"/>
  </numFmts>
  <fonts count="12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9"/>
      <color indexed="63"/>
      <name val="Arial"/>
      <family val="2"/>
    </font>
    <font>
      <sz val="10"/>
      <name val="Arial Narrow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1" fillId="0" borderId="0" xfId="0" applyFont="1"/>
    <xf numFmtId="3" fontId="3" fillId="0" borderId="1" xfId="0" applyNumberFormat="1" applyFont="1" applyBorder="1" applyAlignment="1">
      <alignment vertical="center"/>
    </xf>
    <xf numFmtId="0" fontId="5" fillId="0" borderId="0" xfId="0" applyFont="1"/>
    <xf numFmtId="164" fontId="5" fillId="0" borderId="0" xfId="0" applyNumberFormat="1" applyFont="1"/>
    <xf numFmtId="0" fontId="7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7" fontId="1" fillId="0" borderId="1" xfId="0" applyNumberFormat="1" applyFont="1" applyBorder="1" applyAlignment="1">
      <alignment vertical="center"/>
    </xf>
    <xf numFmtId="0" fontId="0" fillId="0" borderId="0" xfId="0"/>
    <xf numFmtId="1" fontId="10" fillId="0" borderId="5" xfId="0" applyNumberFormat="1" applyFont="1" applyFill="1" applyBorder="1" applyAlignment="1" applyProtection="1">
      <alignment horizontal="right" vertical="center" wrapText="1"/>
    </xf>
    <xf numFmtId="1" fontId="2" fillId="0" borderId="5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1" fillId="0" borderId="0" xfId="0" applyFont="1"/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E25" sqref="E25"/>
    </sheetView>
  </sheetViews>
  <sheetFormatPr defaultRowHeight="12"/>
  <cols>
    <col min="1" max="1" width="57.7109375" customWidth="1"/>
    <col min="2" max="2" width="7.85546875" customWidth="1"/>
    <col min="3" max="3" width="7.5703125" customWidth="1"/>
    <col min="4" max="4" width="13.28515625" customWidth="1"/>
    <col min="5" max="5" width="14.28515625" customWidth="1"/>
    <col min="6" max="6" width="16.5703125" customWidth="1"/>
    <col min="7" max="7" width="18.140625" customWidth="1"/>
    <col min="8" max="9" width="13.42578125" bestFit="1" customWidth="1"/>
  </cols>
  <sheetData>
    <row r="1" spans="1:9" ht="15">
      <c r="A1" s="35" t="s">
        <v>54</v>
      </c>
      <c r="B1" s="35"/>
      <c r="E1" t="s">
        <v>0</v>
      </c>
    </row>
    <row r="2" spans="1:9">
      <c r="A2" s="36" t="s">
        <v>55</v>
      </c>
      <c r="B2" s="36"/>
      <c r="E2" s="29" t="s">
        <v>156</v>
      </c>
    </row>
    <row r="3" spans="1:9">
      <c r="A3" s="36" t="s">
        <v>56</v>
      </c>
      <c r="B3" s="36"/>
      <c r="E3" s="37" t="s">
        <v>91</v>
      </c>
      <c r="F3" s="37"/>
      <c r="G3" s="37"/>
    </row>
    <row r="4" spans="1:9" ht="24.75" customHeight="1">
      <c r="E4" s="32" t="s">
        <v>90</v>
      </c>
      <c r="F4" s="32"/>
      <c r="G4" s="32"/>
    </row>
    <row r="5" spans="1:9" ht="20.100000000000001" customHeight="1">
      <c r="A5" s="34" t="s">
        <v>1</v>
      </c>
      <c r="B5" s="34"/>
      <c r="C5" s="34"/>
      <c r="D5" s="34"/>
      <c r="E5" s="34"/>
      <c r="F5" s="34"/>
      <c r="G5" s="34"/>
    </row>
    <row r="6" spans="1:9" ht="45" customHeight="1">
      <c r="A6" s="9" t="s">
        <v>2</v>
      </c>
      <c r="B6" s="10" t="s">
        <v>3</v>
      </c>
      <c r="C6" s="10" t="s">
        <v>4</v>
      </c>
      <c r="D6" s="10" t="s">
        <v>92</v>
      </c>
      <c r="E6" s="10" t="s">
        <v>93</v>
      </c>
      <c r="F6" s="10" t="s">
        <v>5</v>
      </c>
      <c r="G6" s="10" t="s">
        <v>6</v>
      </c>
    </row>
    <row r="7" spans="1:9" s="8" customFormat="1" ht="15" customHeight="1">
      <c r="A7" s="12" t="s">
        <v>7</v>
      </c>
      <c r="B7" s="13" t="s">
        <v>8</v>
      </c>
      <c r="C7" s="13">
        <v>17</v>
      </c>
      <c r="D7" s="11">
        <v>5322994675</v>
      </c>
      <c r="E7" s="27">
        <v>9389606805</v>
      </c>
      <c r="F7" s="11">
        <v>51999721891</v>
      </c>
      <c r="G7" s="11">
        <v>56220814613</v>
      </c>
      <c r="H7" s="22"/>
      <c r="I7" s="22"/>
    </row>
    <row r="8" spans="1:9" s="8" customFormat="1" ht="15" customHeight="1">
      <c r="A8" s="14" t="s">
        <v>9</v>
      </c>
      <c r="B8" s="15" t="s">
        <v>10</v>
      </c>
      <c r="C8" s="15">
        <v>17</v>
      </c>
      <c r="D8" s="1">
        <v>554455597</v>
      </c>
      <c r="E8" s="28">
        <v>180027465</v>
      </c>
      <c r="F8" s="1">
        <v>846910763</v>
      </c>
      <c r="G8" s="1">
        <v>584277316</v>
      </c>
      <c r="H8" s="22"/>
      <c r="I8" s="22"/>
    </row>
    <row r="9" spans="1:9" s="8" customFormat="1" ht="15" customHeight="1">
      <c r="A9" s="16" t="s">
        <v>11</v>
      </c>
      <c r="B9" s="17" t="s">
        <v>12</v>
      </c>
      <c r="C9" s="17">
        <v>17</v>
      </c>
      <c r="D9" s="18">
        <f>D7-D8</f>
        <v>4768539078</v>
      </c>
      <c r="E9" s="18">
        <f>E7-E8</f>
        <v>9209579340</v>
      </c>
      <c r="F9" s="18">
        <f>F7-F8</f>
        <v>51152811128</v>
      </c>
      <c r="G9" s="18">
        <f>G7-G8</f>
        <v>55636537297</v>
      </c>
      <c r="H9" s="22"/>
      <c r="I9" s="22"/>
    </row>
    <row r="10" spans="1:9" s="8" customFormat="1" ht="15" customHeight="1">
      <c r="A10" s="14" t="s">
        <v>13</v>
      </c>
      <c r="B10" s="15" t="s">
        <v>14</v>
      </c>
      <c r="C10" s="15">
        <v>18</v>
      </c>
      <c r="D10" s="1">
        <v>3262353029</v>
      </c>
      <c r="E10" s="28">
        <v>6608937832</v>
      </c>
      <c r="F10" s="1">
        <v>37639920011</v>
      </c>
      <c r="G10" s="1">
        <v>41033100520</v>
      </c>
      <c r="H10" s="22"/>
      <c r="I10" s="22"/>
    </row>
    <row r="11" spans="1:9" s="8" customFormat="1" ht="15" customHeight="1">
      <c r="A11" s="16" t="s">
        <v>97</v>
      </c>
      <c r="B11" s="17" t="s">
        <v>15</v>
      </c>
      <c r="C11" s="17"/>
      <c r="D11" s="18">
        <f>D9-D10</f>
        <v>1506186049</v>
      </c>
      <c r="E11" s="18">
        <f>E9-E10</f>
        <v>2600641508</v>
      </c>
      <c r="F11" s="18">
        <f>F9-F10</f>
        <v>13512891117</v>
      </c>
      <c r="G11" s="18">
        <f>G9-G10</f>
        <v>14603436777</v>
      </c>
      <c r="H11" s="22"/>
      <c r="I11" s="22"/>
    </row>
    <row r="12" spans="1:9" s="8" customFormat="1" ht="15" customHeight="1">
      <c r="A12" s="14" t="s">
        <v>16</v>
      </c>
      <c r="B12" s="15" t="s">
        <v>17</v>
      </c>
      <c r="C12" s="15">
        <v>19</v>
      </c>
      <c r="D12" s="1">
        <v>123218004</v>
      </c>
      <c r="E12" s="1">
        <v>108686941</v>
      </c>
      <c r="F12" s="1">
        <v>331210145</v>
      </c>
      <c r="G12" s="1">
        <v>362815318</v>
      </c>
      <c r="H12" s="22"/>
      <c r="I12" s="22"/>
    </row>
    <row r="13" spans="1:9" s="8" customFormat="1" ht="15" customHeight="1">
      <c r="A13" s="14" t="s">
        <v>18</v>
      </c>
      <c r="B13" s="15" t="s">
        <v>19</v>
      </c>
      <c r="C13" s="15"/>
      <c r="D13" s="14">
        <v>0</v>
      </c>
      <c r="E13" s="14">
        <v>0</v>
      </c>
      <c r="F13" s="14">
        <v>0</v>
      </c>
      <c r="G13" s="14">
        <v>0</v>
      </c>
      <c r="H13" s="22"/>
      <c r="I13" s="22"/>
    </row>
    <row r="14" spans="1:9" s="8" customFormat="1" ht="15" customHeight="1">
      <c r="A14" s="14" t="s">
        <v>20</v>
      </c>
      <c r="B14" s="15" t="s">
        <v>21</v>
      </c>
      <c r="C14" s="15"/>
      <c r="D14" s="14">
        <v>0</v>
      </c>
      <c r="E14" s="14">
        <v>0</v>
      </c>
      <c r="F14" s="14">
        <v>0</v>
      </c>
      <c r="G14" s="14">
        <v>0</v>
      </c>
      <c r="H14" s="22"/>
      <c r="I14" s="22"/>
    </row>
    <row r="15" spans="1:9" s="8" customFormat="1" ht="15" customHeight="1">
      <c r="A15" s="14" t="s">
        <v>22</v>
      </c>
      <c r="B15" s="15" t="s">
        <v>23</v>
      </c>
      <c r="C15" s="15"/>
      <c r="D15" s="14">
        <v>0</v>
      </c>
      <c r="E15" s="14">
        <v>0</v>
      </c>
      <c r="F15" s="14">
        <v>0</v>
      </c>
      <c r="G15" s="14">
        <v>0</v>
      </c>
      <c r="H15" s="22"/>
      <c r="I15" s="22"/>
    </row>
    <row r="16" spans="1:9" s="8" customFormat="1" ht="15" customHeight="1">
      <c r="A16" s="14" t="s">
        <v>24</v>
      </c>
      <c r="B16" s="15" t="s">
        <v>25</v>
      </c>
      <c r="C16" s="15"/>
      <c r="D16" s="1">
        <v>791419028</v>
      </c>
      <c r="E16" s="1">
        <v>953845745</v>
      </c>
      <c r="F16" s="1">
        <v>4943437092</v>
      </c>
      <c r="G16" s="1">
        <v>5630542364</v>
      </c>
      <c r="H16" s="22"/>
      <c r="I16" s="22"/>
    </row>
    <row r="17" spans="1:9" s="8" customFormat="1" ht="15" customHeight="1">
      <c r="A17" s="14" t="s">
        <v>26</v>
      </c>
      <c r="B17" s="15" t="s">
        <v>27</v>
      </c>
      <c r="C17" s="15"/>
      <c r="D17" s="1">
        <v>530420525</v>
      </c>
      <c r="E17" s="1">
        <v>1325239308</v>
      </c>
      <c r="F17" s="1">
        <v>5179433887</v>
      </c>
      <c r="G17" s="1">
        <v>5639196795</v>
      </c>
      <c r="H17" s="22"/>
      <c r="I17" s="22"/>
    </row>
    <row r="18" spans="1:9" s="8" customFormat="1" ht="15" customHeight="1">
      <c r="A18" s="16" t="s">
        <v>96</v>
      </c>
      <c r="B18" s="17" t="s">
        <v>28</v>
      </c>
      <c r="C18" s="17"/>
      <c r="D18" s="18">
        <f>D11+(D12-D13)+D15-(D16+D17)</f>
        <v>307564500</v>
      </c>
      <c r="E18" s="18">
        <f>E11+(E12-E13)+E15-(E16+E17)</f>
        <v>430243396</v>
      </c>
      <c r="F18" s="18">
        <f>F11+(F12-F13)+F15-(F16+F17)</f>
        <v>3721230283</v>
      </c>
      <c r="G18" s="18">
        <f>G11+(G12-G13)+G15-(G16+G17)</f>
        <v>3696512936</v>
      </c>
      <c r="H18" s="22"/>
      <c r="I18" s="22"/>
    </row>
    <row r="19" spans="1:9" s="8" customFormat="1" ht="15" customHeight="1">
      <c r="A19" s="14" t="s">
        <v>29</v>
      </c>
      <c r="B19" s="15" t="s">
        <v>30</v>
      </c>
      <c r="C19" s="15">
        <v>20</v>
      </c>
      <c r="D19" s="21">
        <v>58317732</v>
      </c>
      <c r="E19" s="14">
        <v>55745871</v>
      </c>
      <c r="F19" s="21">
        <v>80977599</v>
      </c>
      <c r="G19" s="14">
        <v>55745871</v>
      </c>
      <c r="H19" s="22"/>
      <c r="I19" s="22"/>
    </row>
    <row r="20" spans="1:9" s="8" customFormat="1" ht="15" customHeight="1">
      <c r="A20" s="14" t="s">
        <v>31</v>
      </c>
      <c r="B20" s="15" t="s">
        <v>32</v>
      </c>
      <c r="C20" s="15">
        <v>21</v>
      </c>
      <c r="D20" s="21">
        <v>21794474</v>
      </c>
      <c r="E20" s="1">
        <v>66245282</v>
      </c>
      <c r="F20" s="21">
        <v>35038802</v>
      </c>
      <c r="G20" s="21">
        <v>136099165</v>
      </c>
      <c r="H20" s="22"/>
      <c r="I20" s="22"/>
    </row>
    <row r="21" spans="1:9" s="8" customFormat="1" ht="15" customHeight="1">
      <c r="A21" s="16" t="s">
        <v>33</v>
      </c>
      <c r="B21" s="17" t="s">
        <v>34</v>
      </c>
      <c r="C21" s="17"/>
      <c r="D21" s="18">
        <f>D19-D20</f>
        <v>36523258</v>
      </c>
      <c r="E21" s="23">
        <f>E19-E20</f>
        <v>-10499411</v>
      </c>
      <c r="F21" s="18">
        <f>F19-F20</f>
        <v>45938797</v>
      </c>
      <c r="G21" s="23">
        <f>G19-G20</f>
        <v>-80353294</v>
      </c>
      <c r="H21" s="22"/>
      <c r="I21" s="22"/>
    </row>
    <row r="22" spans="1:9" s="8" customFormat="1" ht="15" customHeight="1">
      <c r="A22" s="16" t="s">
        <v>94</v>
      </c>
      <c r="B22" s="17" t="s">
        <v>35</v>
      </c>
      <c r="C22" s="17"/>
      <c r="D22" s="18">
        <f>D18+D21</f>
        <v>344087758</v>
      </c>
      <c r="E22" s="18">
        <f>E18+E21</f>
        <v>419743985</v>
      </c>
      <c r="F22" s="18">
        <f>F18+F21</f>
        <v>3767169080</v>
      </c>
      <c r="G22" s="18">
        <f>G18+G21</f>
        <v>3616159642</v>
      </c>
      <c r="H22" s="22"/>
      <c r="I22" s="22"/>
    </row>
    <row r="23" spans="1:9" s="8" customFormat="1" ht="15" customHeight="1">
      <c r="A23" s="14" t="s">
        <v>36</v>
      </c>
      <c r="B23" s="15" t="s">
        <v>37</v>
      </c>
      <c r="C23" s="15">
        <v>22</v>
      </c>
      <c r="D23" s="1">
        <v>76623307</v>
      </c>
      <c r="E23" s="1">
        <v>284857342</v>
      </c>
      <c r="F23" s="1">
        <v>846658798</v>
      </c>
      <c r="G23" s="1">
        <v>1089056240</v>
      </c>
      <c r="H23" s="22"/>
      <c r="I23" s="22"/>
    </row>
    <row r="24" spans="1:9" s="8" customFormat="1" ht="15" customHeight="1">
      <c r="A24" s="14" t="s">
        <v>38</v>
      </c>
      <c r="B24" s="15" t="s">
        <v>39</v>
      </c>
      <c r="C24" s="15"/>
      <c r="D24" s="14">
        <v>0</v>
      </c>
      <c r="E24" s="14">
        <v>0</v>
      </c>
      <c r="F24" s="14">
        <v>0</v>
      </c>
      <c r="G24" s="14">
        <v>0</v>
      </c>
      <c r="H24" s="22"/>
      <c r="I24" s="22"/>
    </row>
    <row r="25" spans="1:9" s="8" customFormat="1" ht="15" customHeight="1">
      <c r="A25" s="16" t="s">
        <v>95</v>
      </c>
      <c r="B25" s="17" t="s">
        <v>40</v>
      </c>
      <c r="C25" s="17">
        <v>22</v>
      </c>
      <c r="D25" s="18">
        <f>D22-D23-D24</f>
        <v>267464451</v>
      </c>
      <c r="E25" s="18">
        <f>E22-E23-E24</f>
        <v>134886643</v>
      </c>
      <c r="F25" s="18">
        <f>F22-F23-F24</f>
        <v>2920510282</v>
      </c>
      <c r="G25" s="18">
        <f>G22-G23-G24</f>
        <v>2527103402</v>
      </c>
      <c r="H25" s="22"/>
      <c r="I25" s="22"/>
    </row>
    <row r="26" spans="1:9" s="8" customFormat="1" ht="15" customHeight="1">
      <c r="A26" s="14" t="s">
        <v>41</v>
      </c>
      <c r="B26" s="15" t="s">
        <v>42</v>
      </c>
      <c r="C26" s="15"/>
      <c r="D26" s="14">
        <v>0</v>
      </c>
      <c r="E26" s="14">
        <v>0</v>
      </c>
      <c r="F26" s="14">
        <v>0</v>
      </c>
      <c r="G26" s="14">
        <v>0</v>
      </c>
      <c r="H26" s="22"/>
      <c r="I26" s="22"/>
    </row>
    <row r="27" spans="1:9" s="8" customFormat="1" ht="15" customHeight="1">
      <c r="A27" s="14" t="s">
        <v>43</v>
      </c>
      <c r="B27" s="15" t="s">
        <v>44</v>
      </c>
      <c r="C27" s="15"/>
      <c r="D27" s="14">
        <v>0</v>
      </c>
      <c r="E27" s="14">
        <v>0</v>
      </c>
      <c r="F27" s="14">
        <v>0</v>
      </c>
      <c r="G27" s="14">
        <v>0</v>
      </c>
      <c r="H27" s="22"/>
      <c r="I27" s="22"/>
    </row>
    <row r="28" spans="1:9" s="8" customFormat="1" ht="15" customHeight="1">
      <c r="A28" s="14" t="s">
        <v>45</v>
      </c>
      <c r="B28" s="15" t="s">
        <v>46</v>
      </c>
      <c r="C28" s="15">
        <v>23</v>
      </c>
      <c r="D28" s="1">
        <f>D25/1760000</f>
        <v>151.96843806818183</v>
      </c>
      <c r="E28" s="1">
        <f>E25/1760000</f>
        <v>76.640138068181813</v>
      </c>
      <c r="F28" s="1">
        <f>F25/1760000</f>
        <v>1659.3808420454545</v>
      </c>
      <c r="G28" s="1">
        <f>G25/1760000</f>
        <v>1435.8542056818183</v>
      </c>
      <c r="H28" s="22"/>
      <c r="I28" s="22"/>
    </row>
    <row r="29" spans="1:9" s="8" customFormat="1" ht="15" customHeight="1">
      <c r="A29" s="19" t="s">
        <v>47</v>
      </c>
      <c r="B29" s="20" t="s">
        <v>48</v>
      </c>
      <c r="C29" s="20"/>
      <c r="D29" s="19">
        <v>0</v>
      </c>
      <c r="E29" s="19">
        <v>0</v>
      </c>
      <c r="F29" s="19">
        <v>0</v>
      </c>
      <c r="G29" s="19">
        <v>0</v>
      </c>
    </row>
    <row r="31" spans="1:9">
      <c r="F31" s="7" t="s">
        <v>157</v>
      </c>
      <c r="G31" s="7"/>
    </row>
    <row r="32" spans="1:9" ht="12.75">
      <c r="A32" s="2" t="s">
        <v>49</v>
      </c>
      <c r="B32" s="33" t="s">
        <v>50</v>
      </c>
      <c r="C32" s="33"/>
      <c r="D32" s="33"/>
      <c r="F32" s="30" t="s">
        <v>51</v>
      </c>
      <c r="G32" s="30"/>
    </row>
    <row r="33" spans="1:7" ht="12.75">
      <c r="A33" s="2"/>
      <c r="B33" s="2"/>
      <c r="C33" s="2"/>
      <c r="D33" s="30"/>
      <c r="E33" s="30"/>
    </row>
    <row r="34" spans="1:7" ht="12.75">
      <c r="A34" s="2"/>
      <c r="B34" s="2"/>
      <c r="C34" s="2"/>
      <c r="D34" s="3"/>
      <c r="E34" s="3"/>
    </row>
    <row r="35" spans="1:7" ht="12.75">
      <c r="A35" s="2"/>
      <c r="B35" s="2"/>
      <c r="C35" s="2"/>
      <c r="D35" s="3"/>
      <c r="E35" s="3"/>
    </row>
    <row r="36" spans="1:7" ht="12.75">
      <c r="A36" s="2"/>
      <c r="B36" s="2"/>
      <c r="C36" s="2"/>
      <c r="D36" s="3"/>
      <c r="E36" s="3"/>
    </row>
    <row r="37" spans="1:7" ht="12.75">
      <c r="A37" s="2" t="s">
        <v>52</v>
      </c>
      <c r="B37" s="33" t="s">
        <v>89</v>
      </c>
      <c r="C37" s="33"/>
      <c r="D37" s="33"/>
      <c r="F37" s="31" t="s">
        <v>53</v>
      </c>
      <c r="G37" s="31"/>
    </row>
  </sheetData>
  <mergeCells count="11">
    <mergeCell ref="A1:B1"/>
    <mergeCell ref="A2:B2"/>
    <mergeCell ref="A3:B3"/>
    <mergeCell ref="E3:G3"/>
    <mergeCell ref="F32:G32"/>
    <mergeCell ref="D33:E33"/>
    <mergeCell ref="F37:G37"/>
    <mergeCell ref="E4:G4"/>
    <mergeCell ref="B32:D32"/>
    <mergeCell ref="B37:D37"/>
    <mergeCell ref="A5:G5"/>
  </mergeCells>
  <pageMargins left="0.38" right="0.16" top="0.32" bottom="0.21" header="0.21" footer="0.2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workbookViewId="0">
      <selection activeCell="O11" sqref="O11"/>
    </sheetView>
  </sheetViews>
  <sheetFormatPr defaultRowHeight="12.75"/>
  <cols>
    <col min="1" max="2" width="1.140625" style="24" customWidth="1"/>
    <col min="3" max="3" width="2.28515625" style="24" customWidth="1"/>
    <col min="4" max="4" width="20.5703125" style="24" customWidth="1"/>
    <col min="5" max="5" width="4.5703125" style="24" customWidth="1"/>
    <col min="6" max="6" width="26.28515625" style="24" customWidth="1"/>
    <col min="7" max="8" width="3.42578125" style="24" customWidth="1"/>
    <col min="9" max="9" width="0.140625" style="24" customWidth="1"/>
    <col min="10" max="10" width="9" style="24" customWidth="1"/>
    <col min="11" max="11" width="8" style="24" customWidth="1"/>
    <col min="12" max="12" width="5" style="24" customWidth="1"/>
    <col min="13" max="13" width="5.85546875" style="24" customWidth="1"/>
    <col min="14" max="14" width="15.28515625" style="24" customWidth="1"/>
    <col min="15" max="15" width="15.140625" style="24" customWidth="1"/>
    <col min="16" max="16" width="16" style="24" customWidth="1"/>
    <col min="17" max="17" width="14.42578125" style="24" customWidth="1"/>
    <col min="18" max="16384" width="9.140625" style="24"/>
  </cols>
  <sheetData>
    <row r="1" spans="1:17" ht="18.2" customHeight="1">
      <c r="A1" s="4"/>
      <c r="B1" s="4"/>
      <c r="C1" s="38" t="s">
        <v>57</v>
      </c>
      <c r="D1" s="38"/>
      <c r="E1" s="38"/>
      <c r="F1" s="38"/>
      <c r="G1" s="38"/>
      <c r="H1" s="38"/>
      <c r="I1" s="38"/>
      <c r="J1" s="4"/>
      <c r="K1" s="4"/>
      <c r="L1" s="4"/>
      <c r="M1" s="4"/>
      <c r="N1" s="4"/>
      <c r="O1" s="4"/>
      <c r="P1" s="4"/>
      <c r="Q1" s="4"/>
    </row>
    <row r="2" spans="1:17" ht="18.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.2" customHeight="1">
      <c r="A3" s="4"/>
      <c r="B3" s="39" t="s">
        <v>58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95" customHeight="1">
      <c r="A4" s="4"/>
      <c r="B4" s="40" t="s">
        <v>98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3.7" customHeight="1">
      <c r="A5" s="4"/>
      <c r="B5" s="4"/>
      <c r="C5" s="4"/>
      <c r="D5" s="4"/>
      <c r="E5" s="4"/>
      <c r="F5" s="4"/>
      <c r="G5" s="4"/>
      <c r="H5" s="4"/>
      <c r="I5" s="41" t="s">
        <v>59</v>
      </c>
      <c r="J5" s="41"/>
      <c r="K5" s="41"/>
      <c r="L5" s="41"/>
      <c r="M5" s="41"/>
      <c r="N5" s="41"/>
      <c r="O5" s="41"/>
      <c r="P5" s="41"/>
      <c r="Q5" s="41"/>
    </row>
    <row r="6" spans="1:17" ht="14.45" customHeight="1">
      <c r="A6" s="42" t="s">
        <v>60</v>
      </c>
      <c r="B6" s="42"/>
      <c r="C6" s="42"/>
      <c r="D6" s="42"/>
      <c r="E6" s="42"/>
      <c r="F6" s="42"/>
      <c r="G6" s="42"/>
      <c r="H6" s="42"/>
      <c r="I6" s="43" t="s">
        <v>61</v>
      </c>
      <c r="J6" s="43"/>
      <c r="K6" s="43" t="s">
        <v>62</v>
      </c>
      <c r="L6" s="43"/>
      <c r="M6" s="42" t="s">
        <v>98</v>
      </c>
      <c r="N6" s="42"/>
      <c r="O6" s="42"/>
      <c r="P6" s="42"/>
      <c r="Q6" s="42"/>
    </row>
    <row r="7" spans="1:17" ht="14.45" customHeight="1">
      <c r="A7" s="42"/>
      <c r="B7" s="42"/>
      <c r="C7" s="42"/>
      <c r="D7" s="42"/>
      <c r="E7" s="42"/>
      <c r="F7" s="42"/>
      <c r="G7" s="42"/>
      <c r="H7" s="42"/>
      <c r="I7" s="43"/>
      <c r="J7" s="43"/>
      <c r="K7" s="43"/>
      <c r="L7" s="43"/>
      <c r="M7" s="44" t="s">
        <v>99</v>
      </c>
      <c r="N7" s="44"/>
      <c r="O7" s="45" t="s">
        <v>63</v>
      </c>
      <c r="P7" s="44"/>
      <c r="Q7" s="45" t="s">
        <v>63</v>
      </c>
    </row>
    <row r="8" spans="1:17" ht="18.2" customHeight="1">
      <c r="A8" s="46" t="s">
        <v>7</v>
      </c>
      <c r="B8" s="46"/>
      <c r="C8" s="46"/>
      <c r="D8" s="46"/>
      <c r="E8" s="46"/>
      <c r="F8" s="46"/>
      <c r="G8" s="46"/>
      <c r="H8" s="46"/>
      <c r="I8" s="47" t="s">
        <v>8</v>
      </c>
      <c r="J8" s="47"/>
      <c r="K8" s="47" t="s">
        <v>64</v>
      </c>
      <c r="L8" s="47"/>
      <c r="M8" s="47"/>
      <c r="N8" s="25" t="s">
        <v>100</v>
      </c>
      <c r="O8" s="25" t="s">
        <v>101</v>
      </c>
      <c r="P8" s="25" t="s">
        <v>102</v>
      </c>
      <c r="Q8" s="25" t="s">
        <v>103</v>
      </c>
    </row>
    <row r="9" spans="1:17" ht="18.2" customHeight="1">
      <c r="A9" s="46" t="s">
        <v>9</v>
      </c>
      <c r="B9" s="46"/>
      <c r="C9" s="46"/>
      <c r="D9" s="46"/>
      <c r="E9" s="46"/>
      <c r="F9" s="46"/>
      <c r="G9" s="46"/>
      <c r="H9" s="46"/>
      <c r="I9" s="47" t="s">
        <v>10</v>
      </c>
      <c r="J9" s="47"/>
      <c r="K9" s="47"/>
      <c r="L9" s="47"/>
      <c r="M9" s="47"/>
      <c r="N9" s="25" t="s">
        <v>104</v>
      </c>
      <c r="O9" s="25" t="s">
        <v>105</v>
      </c>
      <c r="P9" s="25" t="s">
        <v>106</v>
      </c>
      <c r="Q9" s="25" t="s">
        <v>107</v>
      </c>
    </row>
    <row r="10" spans="1:17" ht="18.2" customHeight="1">
      <c r="A10" s="48" t="s">
        <v>11</v>
      </c>
      <c r="B10" s="48"/>
      <c r="C10" s="48"/>
      <c r="D10" s="48"/>
      <c r="E10" s="48"/>
      <c r="F10" s="48"/>
      <c r="G10" s="48"/>
      <c r="H10" s="48"/>
      <c r="I10" s="47" t="s">
        <v>12</v>
      </c>
      <c r="J10" s="47"/>
      <c r="K10" s="47"/>
      <c r="L10" s="47"/>
      <c r="M10" s="47"/>
      <c r="N10" s="25" t="s">
        <v>108</v>
      </c>
      <c r="O10" s="25" t="s">
        <v>109</v>
      </c>
      <c r="P10" s="25" t="s">
        <v>110</v>
      </c>
      <c r="Q10" s="25" t="s">
        <v>111</v>
      </c>
    </row>
    <row r="11" spans="1:17" ht="18.2" customHeight="1">
      <c r="A11" s="46" t="s">
        <v>13</v>
      </c>
      <c r="B11" s="46"/>
      <c r="C11" s="46"/>
      <c r="D11" s="46"/>
      <c r="E11" s="46"/>
      <c r="F11" s="46"/>
      <c r="G11" s="46"/>
      <c r="H11" s="46"/>
      <c r="I11" s="47" t="s">
        <v>14</v>
      </c>
      <c r="J11" s="47"/>
      <c r="K11" s="47" t="s">
        <v>65</v>
      </c>
      <c r="L11" s="47"/>
      <c r="M11" s="47"/>
      <c r="N11" s="25" t="s">
        <v>112</v>
      </c>
      <c r="O11" s="25" t="s">
        <v>113</v>
      </c>
      <c r="P11" s="25" t="s">
        <v>114</v>
      </c>
      <c r="Q11" s="25" t="s">
        <v>115</v>
      </c>
    </row>
    <row r="12" spans="1:17" ht="18.2" customHeight="1">
      <c r="A12" s="48" t="s">
        <v>66</v>
      </c>
      <c r="B12" s="48"/>
      <c r="C12" s="48"/>
      <c r="D12" s="48"/>
      <c r="E12" s="48"/>
      <c r="F12" s="48"/>
      <c r="G12" s="48"/>
      <c r="H12" s="48"/>
      <c r="I12" s="47" t="s">
        <v>15</v>
      </c>
      <c r="J12" s="47"/>
      <c r="K12" s="47"/>
      <c r="L12" s="47"/>
      <c r="M12" s="47"/>
      <c r="N12" s="25" t="s">
        <v>116</v>
      </c>
      <c r="O12" s="25" t="s">
        <v>117</v>
      </c>
      <c r="P12" s="25" t="s">
        <v>118</v>
      </c>
      <c r="Q12" s="25" t="s">
        <v>119</v>
      </c>
    </row>
    <row r="13" spans="1:17" ht="18.2" customHeight="1">
      <c r="A13" s="46" t="s">
        <v>16</v>
      </c>
      <c r="B13" s="46"/>
      <c r="C13" s="46"/>
      <c r="D13" s="46"/>
      <c r="E13" s="46"/>
      <c r="F13" s="46"/>
      <c r="G13" s="46"/>
      <c r="H13" s="46"/>
      <c r="I13" s="47" t="s">
        <v>17</v>
      </c>
      <c r="J13" s="47"/>
      <c r="K13" s="47" t="s">
        <v>67</v>
      </c>
      <c r="L13" s="47"/>
      <c r="M13" s="47"/>
      <c r="N13" s="25" t="s">
        <v>120</v>
      </c>
      <c r="O13" s="25" t="s">
        <v>121</v>
      </c>
      <c r="P13" s="25" t="s">
        <v>122</v>
      </c>
      <c r="Q13" s="25" t="s">
        <v>123</v>
      </c>
    </row>
    <row r="14" spans="1:17" ht="18.2" customHeight="1">
      <c r="A14" s="46" t="s">
        <v>18</v>
      </c>
      <c r="B14" s="46"/>
      <c r="C14" s="46"/>
      <c r="D14" s="46"/>
      <c r="E14" s="46"/>
      <c r="F14" s="46"/>
      <c r="G14" s="46"/>
      <c r="H14" s="46"/>
      <c r="I14" s="47" t="s">
        <v>19</v>
      </c>
      <c r="J14" s="47"/>
      <c r="K14" s="47" t="s">
        <v>68</v>
      </c>
      <c r="L14" s="47"/>
      <c r="M14" s="47"/>
      <c r="N14" s="25" t="s">
        <v>69</v>
      </c>
      <c r="O14" s="25" t="s">
        <v>69</v>
      </c>
      <c r="P14" s="25" t="s">
        <v>69</v>
      </c>
      <c r="Q14" s="25" t="s">
        <v>69</v>
      </c>
    </row>
    <row r="15" spans="1:17" ht="18.2" customHeight="1">
      <c r="A15" s="46" t="s">
        <v>70</v>
      </c>
      <c r="B15" s="46"/>
      <c r="C15" s="46"/>
      <c r="D15" s="46"/>
      <c r="E15" s="46"/>
      <c r="F15" s="46"/>
      <c r="G15" s="46"/>
      <c r="H15" s="46"/>
      <c r="I15" s="47" t="s">
        <v>21</v>
      </c>
      <c r="J15" s="47"/>
      <c r="K15" s="47"/>
      <c r="L15" s="47"/>
      <c r="M15" s="47"/>
      <c r="N15" s="26" t="s">
        <v>69</v>
      </c>
      <c r="O15" s="26" t="s">
        <v>69</v>
      </c>
      <c r="P15" s="25" t="s">
        <v>69</v>
      </c>
      <c r="Q15" s="25" t="s">
        <v>69</v>
      </c>
    </row>
    <row r="16" spans="1:17" ht="18.2" customHeight="1">
      <c r="A16" s="46" t="s">
        <v>71</v>
      </c>
      <c r="B16" s="46"/>
      <c r="C16" s="46"/>
      <c r="D16" s="46"/>
      <c r="E16" s="46"/>
      <c r="F16" s="46"/>
      <c r="G16" s="46"/>
      <c r="H16" s="46"/>
      <c r="I16" s="47" t="s">
        <v>72</v>
      </c>
      <c r="J16" s="47"/>
      <c r="K16" s="47"/>
      <c r="L16" s="47"/>
      <c r="M16" s="47"/>
      <c r="N16" s="25" t="s">
        <v>124</v>
      </c>
      <c r="O16" s="25" t="s">
        <v>125</v>
      </c>
      <c r="P16" s="25" t="s">
        <v>126</v>
      </c>
      <c r="Q16" s="25" t="s">
        <v>127</v>
      </c>
    </row>
    <row r="17" spans="1:17" ht="18.2" customHeight="1">
      <c r="A17" s="46" t="s">
        <v>73</v>
      </c>
      <c r="B17" s="46"/>
      <c r="C17" s="46"/>
      <c r="D17" s="46"/>
      <c r="E17" s="46"/>
      <c r="F17" s="46"/>
      <c r="G17" s="46"/>
      <c r="H17" s="46"/>
      <c r="I17" s="47" t="s">
        <v>25</v>
      </c>
      <c r="J17" s="47"/>
      <c r="K17" s="47"/>
      <c r="L17" s="47"/>
      <c r="M17" s="47"/>
      <c r="N17" s="25" t="s">
        <v>128</v>
      </c>
      <c r="O17" s="25" t="s">
        <v>129</v>
      </c>
      <c r="P17" s="25" t="s">
        <v>130</v>
      </c>
      <c r="Q17" s="25" t="s">
        <v>131</v>
      </c>
    </row>
    <row r="18" spans="1:17" ht="25.7" customHeight="1">
      <c r="A18" s="48" t="s">
        <v>74</v>
      </c>
      <c r="B18" s="48"/>
      <c r="C18" s="48"/>
      <c r="D18" s="48"/>
      <c r="E18" s="48"/>
      <c r="F18" s="48"/>
      <c r="G18" s="48"/>
      <c r="H18" s="48"/>
      <c r="I18" s="47" t="s">
        <v>28</v>
      </c>
      <c r="J18" s="47"/>
      <c r="K18" s="47"/>
      <c r="L18" s="47"/>
      <c r="M18" s="47"/>
      <c r="N18" s="25" t="s">
        <v>132</v>
      </c>
      <c r="O18" s="25" t="s">
        <v>133</v>
      </c>
      <c r="P18" s="25" t="s">
        <v>134</v>
      </c>
      <c r="Q18" s="25" t="s">
        <v>135</v>
      </c>
    </row>
    <row r="19" spans="1:17" ht="18.2" customHeight="1">
      <c r="A19" s="46" t="s">
        <v>75</v>
      </c>
      <c r="B19" s="46"/>
      <c r="C19" s="46"/>
      <c r="D19" s="46"/>
      <c r="E19" s="46"/>
      <c r="F19" s="46"/>
      <c r="G19" s="46"/>
      <c r="H19" s="46"/>
      <c r="I19" s="47" t="s">
        <v>30</v>
      </c>
      <c r="J19" s="47"/>
      <c r="K19" s="47"/>
      <c r="L19" s="47"/>
      <c r="M19" s="47"/>
      <c r="N19" s="25" t="s">
        <v>136</v>
      </c>
      <c r="O19" s="25" t="s">
        <v>69</v>
      </c>
      <c r="P19" s="25" t="s">
        <v>137</v>
      </c>
      <c r="Q19" s="25" t="s">
        <v>69</v>
      </c>
    </row>
    <row r="20" spans="1:17" ht="18.2" customHeight="1">
      <c r="A20" s="46" t="s">
        <v>76</v>
      </c>
      <c r="B20" s="46"/>
      <c r="C20" s="46"/>
      <c r="D20" s="46"/>
      <c r="E20" s="46"/>
      <c r="F20" s="46"/>
      <c r="G20" s="46"/>
      <c r="H20" s="46"/>
      <c r="I20" s="47" t="s">
        <v>32</v>
      </c>
      <c r="J20" s="47"/>
      <c r="K20" s="47"/>
      <c r="L20" s="47"/>
      <c r="M20" s="47"/>
      <c r="N20" s="25" t="s">
        <v>138</v>
      </c>
      <c r="O20" s="25" t="s">
        <v>139</v>
      </c>
      <c r="P20" s="25" t="s">
        <v>138</v>
      </c>
      <c r="Q20" s="25" t="s">
        <v>139</v>
      </c>
    </row>
    <row r="21" spans="1:17" ht="18.2" customHeight="1">
      <c r="A21" s="48" t="s">
        <v>77</v>
      </c>
      <c r="B21" s="48"/>
      <c r="C21" s="48"/>
      <c r="D21" s="48"/>
      <c r="E21" s="48"/>
      <c r="F21" s="48"/>
      <c r="G21" s="48"/>
      <c r="H21" s="48"/>
      <c r="I21" s="47" t="s">
        <v>34</v>
      </c>
      <c r="J21" s="47"/>
      <c r="K21" s="47"/>
      <c r="L21" s="47"/>
      <c r="M21" s="47"/>
      <c r="N21" s="25" t="s">
        <v>140</v>
      </c>
      <c r="O21" s="25" t="s">
        <v>141</v>
      </c>
      <c r="P21" s="25" t="s">
        <v>142</v>
      </c>
      <c r="Q21" s="25" t="s">
        <v>141</v>
      </c>
    </row>
    <row r="22" spans="1:17" ht="18.2" customHeight="1">
      <c r="A22" s="48" t="s">
        <v>78</v>
      </c>
      <c r="B22" s="48"/>
      <c r="C22" s="48"/>
      <c r="D22" s="48"/>
      <c r="E22" s="48"/>
      <c r="F22" s="48"/>
      <c r="G22" s="48"/>
      <c r="H22" s="48"/>
      <c r="I22" s="47" t="s">
        <v>35</v>
      </c>
      <c r="J22" s="47"/>
      <c r="K22" s="47"/>
      <c r="L22" s="47"/>
      <c r="M22" s="47"/>
      <c r="N22" s="25" t="s">
        <v>143</v>
      </c>
      <c r="O22" s="25" t="s">
        <v>144</v>
      </c>
      <c r="P22" s="25" t="s">
        <v>145</v>
      </c>
      <c r="Q22" s="25" t="s">
        <v>146</v>
      </c>
    </row>
    <row r="23" spans="1:17" ht="18.2" customHeight="1">
      <c r="A23" s="46" t="s">
        <v>79</v>
      </c>
      <c r="B23" s="46"/>
      <c r="C23" s="46"/>
      <c r="D23" s="46"/>
      <c r="E23" s="46"/>
      <c r="F23" s="46"/>
      <c r="G23" s="46"/>
      <c r="H23" s="46"/>
      <c r="I23" s="47" t="s">
        <v>37</v>
      </c>
      <c r="J23" s="47"/>
      <c r="K23" s="47" t="s">
        <v>80</v>
      </c>
      <c r="L23" s="47"/>
      <c r="M23" s="47"/>
      <c r="N23" s="25" t="s">
        <v>147</v>
      </c>
      <c r="O23" s="25" t="s">
        <v>148</v>
      </c>
      <c r="P23" s="25" t="s">
        <v>149</v>
      </c>
      <c r="Q23" s="25" t="s">
        <v>150</v>
      </c>
    </row>
    <row r="24" spans="1:17" ht="18.2" customHeight="1">
      <c r="A24" s="46" t="s">
        <v>81</v>
      </c>
      <c r="B24" s="46"/>
      <c r="C24" s="46"/>
      <c r="D24" s="46"/>
      <c r="E24" s="46"/>
      <c r="F24" s="46"/>
      <c r="G24" s="46"/>
      <c r="H24" s="46"/>
      <c r="I24" s="47" t="s">
        <v>39</v>
      </c>
      <c r="J24" s="47"/>
      <c r="K24" s="47" t="s">
        <v>80</v>
      </c>
      <c r="L24" s="47"/>
      <c r="M24" s="47"/>
      <c r="N24" s="25" t="s">
        <v>69</v>
      </c>
      <c r="O24" s="25" t="s">
        <v>69</v>
      </c>
      <c r="P24" s="25" t="s">
        <v>69</v>
      </c>
      <c r="Q24" s="25" t="s">
        <v>69</v>
      </c>
    </row>
    <row r="25" spans="1:17" ht="18.2" customHeight="1">
      <c r="A25" s="48" t="s">
        <v>82</v>
      </c>
      <c r="B25" s="48"/>
      <c r="C25" s="48"/>
      <c r="D25" s="48"/>
      <c r="E25" s="48"/>
      <c r="F25" s="48"/>
      <c r="G25" s="48"/>
      <c r="H25" s="48"/>
      <c r="I25" s="47" t="s">
        <v>40</v>
      </c>
      <c r="J25" s="47"/>
      <c r="K25" s="47"/>
      <c r="L25" s="47"/>
      <c r="M25" s="47"/>
      <c r="N25" s="25" t="s">
        <v>151</v>
      </c>
      <c r="O25" s="25" t="s">
        <v>152</v>
      </c>
      <c r="P25" s="25" t="s">
        <v>153</v>
      </c>
      <c r="Q25" s="25" t="s">
        <v>154</v>
      </c>
    </row>
    <row r="26" spans="1:17" ht="18.2" customHeight="1">
      <c r="A26" s="46" t="s">
        <v>83</v>
      </c>
      <c r="B26" s="46"/>
      <c r="C26" s="46"/>
      <c r="D26" s="46"/>
      <c r="E26" s="46"/>
      <c r="F26" s="46"/>
      <c r="G26" s="46"/>
      <c r="H26" s="46"/>
      <c r="I26" s="47" t="s">
        <v>46</v>
      </c>
      <c r="J26" s="47"/>
      <c r="K26" s="47"/>
      <c r="L26" s="47"/>
      <c r="M26" s="47"/>
      <c r="N26" s="25" t="s">
        <v>69</v>
      </c>
      <c r="O26" s="25" t="s">
        <v>69</v>
      </c>
      <c r="P26" s="25" t="s">
        <v>69</v>
      </c>
      <c r="Q26" s="25" t="s">
        <v>69</v>
      </c>
    </row>
    <row r="27" spans="1:17" ht="24.2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0" t="s">
        <v>155</v>
      </c>
      <c r="Q27" s="50"/>
    </row>
    <row r="28" spans="1:17" ht="18.2" customHeight="1">
      <c r="A28" s="4"/>
      <c r="B28" s="4"/>
      <c r="C28" s="4"/>
      <c r="D28" s="5" t="s">
        <v>84</v>
      </c>
      <c r="E28" s="4"/>
      <c r="F28" s="4"/>
      <c r="G28" s="4"/>
      <c r="H28" s="49" t="s">
        <v>85</v>
      </c>
      <c r="I28" s="49"/>
      <c r="J28" s="49"/>
      <c r="K28" s="49"/>
      <c r="L28" s="4"/>
      <c r="M28" s="4"/>
      <c r="N28" s="4"/>
      <c r="O28" s="4"/>
      <c r="P28" s="49" t="s">
        <v>86</v>
      </c>
      <c r="Q28" s="49"/>
    </row>
    <row r="29" spans="1:17" ht="18.2" customHeight="1">
      <c r="A29" s="4"/>
      <c r="B29" s="4"/>
      <c r="C29" s="4"/>
      <c r="D29" s="6" t="s">
        <v>87</v>
      </c>
      <c r="E29" s="4"/>
      <c r="F29" s="4"/>
      <c r="G29" s="4"/>
      <c r="H29" s="50" t="s">
        <v>87</v>
      </c>
      <c r="I29" s="50"/>
      <c r="J29" s="50"/>
      <c r="K29" s="50"/>
      <c r="L29" s="4"/>
      <c r="M29" s="4"/>
      <c r="N29" s="4"/>
      <c r="O29" s="4"/>
      <c r="P29" s="50" t="s">
        <v>88</v>
      </c>
      <c r="Q29" s="50"/>
    </row>
    <row r="30" spans="1:17" ht="49.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8.2" customHeight="1">
      <c r="A31" s="4"/>
      <c r="B31" s="4"/>
      <c r="C31" s="49"/>
      <c r="D31" s="49"/>
      <c r="E31" s="49"/>
      <c r="F31" s="4"/>
      <c r="G31" s="49" t="s">
        <v>89</v>
      </c>
      <c r="H31" s="49"/>
      <c r="I31" s="49"/>
      <c r="J31" s="49"/>
      <c r="K31" s="49"/>
      <c r="L31" s="49"/>
      <c r="M31" s="49"/>
      <c r="N31" s="49"/>
      <c r="O31" s="4"/>
      <c r="P31" s="49"/>
      <c r="Q31" s="49"/>
    </row>
    <row r="32" spans="1:17" ht="18.2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mergeCells count="72">
    <mergeCell ref="C31:E31"/>
    <mergeCell ref="G31:N31"/>
    <mergeCell ref="P31:Q31"/>
    <mergeCell ref="A26:H26"/>
    <mergeCell ref="I26:J26"/>
    <mergeCell ref="K26:M26"/>
    <mergeCell ref="P27:Q27"/>
    <mergeCell ref="H28:K28"/>
    <mergeCell ref="P28:Q28"/>
    <mergeCell ref="H29:K29"/>
    <mergeCell ref="P29:Q29"/>
    <mergeCell ref="A25:H25"/>
    <mergeCell ref="I25:J25"/>
    <mergeCell ref="K25:M25"/>
    <mergeCell ref="A24:H24"/>
    <mergeCell ref="I24:J24"/>
    <mergeCell ref="K24:M24"/>
    <mergeCell ref="A23:H23"/>
    <mergeCell ref="I23:J23"/>
    <mergeCell ref="K23:M23"/>
    <mergeCell ref="A22:H22"/>
    <mergeCell ref="I22:J22"/>
    <mergeCell ref="K22:M22"/>
    <mergeCell ref="A21:H21"/>
    <mergeCell ref="I21:J21"/>
    <mergeCell ref="K21:M21"/>
    <mergeCell ref="A20:H20"/>
    <mergeCell ref="I20:J20"/>
    <mergeCell ref="K20:M20"/>
    <mergeCell ref="A19:H19"/>
    <mergeCell ref="I19:J19"/>
    <mergeCell ref="K19:M19"/>
    <mergeCell ref="A18:H18"/>
    <mergeCell ref="I18:J18"/>
    <mergeCell ref="K18:M18"/>
    <mergeCell ref="A17:H17"/>
    <mergeCell ref="I17:J17"/>
    <mergeCell ref="K17:M17"/>
    <mergeCell ref="A16:H16"/>
    <mergeCell ref="I16:J16"/>
    <mergeCell ref="K16:M16"/>
    <mergeCell ref="A15:H15"/>
    <mergeCell ref="I15:J15"/>
    <mergeCell ref="K15:M15"/>
    <mergeCell ref="A14:H14"/>
    <mergeCell ref="I14:J14"/>
    <mergeCell ref="K14:M14"/>
    <mergeCell ref="A13:H13"/>
    <mergeCell ref="I13:J13"/>
    <mergeCell ref="K13:M13"/>
    <mergeCell ref="A12:H12"/>
    <mergeCell ref="I12:J12"/>
    <mergeCell ref="K12:M12"/>
    <mergeCell ref="A11:H11"/>
    <mergeCell ref="I11:J11"/>
    <mergeCell ref="K11:M11"/>
    <mergeCell ref="A10:H10"/>
    <mergeCell ref="I10:J10"/>
    <mergeCell ref="K10:M10"/>
    <mergeCell ref="A9:H9"/>
    <mergeCell ref="I9:J9"/>
    <mergeCell ref="K9:M9"/>
    <mergeCell ref="A8:H8"/>
    <mergeCell ref="I8:J8"/>
    <mergeCell ref="K8:M8"/>
    <mergeCell ref="C1:I1"/>
    <mergeCell ref="B3:Q3"/>
    <mergeCell ref="B4:Q4"/>
    <mergeCell ref="I5:Q5"/>
    <mergeCell ref="A6:H7"/>
    <mergeCell ref="I6:J7"/>
    <mergeCell ref="K6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DN - BÁO CÁO KẾT QUẢ KINH DOANH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2016-01-18T02:45:28Z</cp:lastPrinted>
  <dcterms:created xsi:type="dcterms:W3CDTF">2015-04-16T04:13:41Z</dcterms:created>
  <dcterms:modified xsi:type="dcterms:W3CDTF">2016-01-18T02:45:30Z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bf3f32acc90f42c4a56fc3cee2e92e72.psdsxs" Id="Rb75fbc60b9694122" /></Relationships>
</file>