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sdsor" ContentType="application/vnd.openxmlformats-package.digital-signature-origin"/>
  <Default Extension="psdsxs" ContentType="application/vnd.openxmlformats-package.digital-signature-xmlsignature+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docProps/app.xml" Id="rId3" /><Relationship Type="http://schemas.openxmlformats.org/package/2006/relationships/metadata/core-properties" Target="docProps/core.xml" Id="rId2" /><Relationship Type="http://schemas.openxmlformats.org/officeDocument/2006/relationships/officeDocument" Target="xl/workbook.xml" Id="rId1" /><Relationship Type="http://schemas.openxmlformats.org/package/2006/relationships/digital-signature/origin" Target="/package/services/digital-signature/origin.psdsor" Id="R0a4bc7a018bc4c2d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DN - BẢNG CÂN ĐỐI KẾ TOÁN" sheetId="1" r:id="rId1"/>
  </sheets>
  <definedNames>
    <definedName name="_xlnm.Print_Titles" localSheetId="0">'DN - BẢNG CÂN ĐỐI KẾ TOÁN'!$A:$E,'DN - BẢNG CÂN ĐỐI KẾ TOÁN'!$8:$8</definedName>
  </definedNames>
  <calcPr calcId="124519"/>
</workbook>
</file>

<file path=xl/calcChain.xml><?xml version="1.0" encoding="utf-8"?>
<calcChain xmlns="http://schemas.openxmlformats.org/spreadsheetml/2006/main">
  <c r="F19" i="1"/>
  <c r="D119" l="1"/>
  <c r="D106" s="1"/>
  <c r="D105" s="1"/>
  <c r="D127" s="1"/>
  <c r="F107" s="1"/>
  <c r="E127"/>
  <c r="E105"/>
  <c r="E106"/>
  <c r="E75"/>
  <c r="D75"/>
  <c r="E76"/>
  <c r="D76"/>
  <c r="D11" l="1"/>
  <c r="E11"/>
  <c r="E10" s="1"/>
  <c r="D14"/>
  <c r="E14"/>
  <c r="D18"/>
  <c r="E18"/>
  <c r="D27"/>
  <c r="E27"/>
  <c r="D30"/>
  <c r="E30"/>
  <c r="D37"/>
  <c r="E37"/>
  <c r="D46"/>
  <c r="E46"/>
  <c r="E45" s="1"/>
  <c r="D49"/>
  <c r="E49"/>
  <c r="D52"/>
  <c r="E52"/>
  <c r="D55"/>
  <c r="E55"/>
  <c r="D58"/>
  <c r="E58"/>
  <c r="D61"/>
  <c r="E61"/>
  <c r="D67"/>
  <c r="E67"/>
  <c r="D91"/>
  <c r="E91"/>
  <c r="F86"/>
  <c r="F87" s="1"/>
  <c r="D45" l="1"/>
  <c r="D36" s="1"/>
  <c r="D10"/>
  <c r="E36"/>
  <c r="E73" s="1"/>
  <c r="D73" l="1"/>
  <c r="E119"/>
</calcChain>
</file>

<file path=xl/sharedStrings.xml><?xml version="1.0" encoding="utf-8"?>
<sst xmlns="http://schemas.openxmlformats.org/spreadsheetml/2006/main" count="259" uniqueCount="252">
  <si>
    <t>Báo cáo tài chính</t>
  </si>
  <si>
    <t>DN - BẢNG CÂN ĐỐI KẾ TOÁN</t>
  </si>
  <si>
    <t>Chỉ tiêu</t>
  </si>
  <si>
    <t>Mã chỉ tiêu</t>
  </si>
  <si>
    <t>Thuyết minh</t>
  </si>
  <si>
    <t>Số cuối kỳ</t>
  </si>
  <si>
    <t>Số đầu năm</t>
  </si>
  <si>
    <t>TÀI SẢN</t>
  </si>
  <si>
    <t/>
  </si>
  <si>
    <t>A- TÀI SẢN NGẮN HẠN</t>
  </si>
  <si>
    <t>100</t>
  </si>
  <si>
    <t>I. Tiền và các khoản tương đương tiền</t>
  </si>
  <si>
    <t>110</t>
  </si>
  <si>
    <t>1. Tiền</t>
  </si>
  <si>
    <t>111</t>
  </si>
  <si>
    <t>2. Các khoản tương đương tiền</t>
  </si>
  <si>
    <t>112</t>
  </si>
  <si>
    <t>II. Các khoản đầu tư tài chính ngắn hạn</t>
  </si>
  <si>
    <t>120</t>
  </si>
  <si>
    <t>1. Chứng khoán kinh doanh</t>
  </si>
  <si>
    <t>121</t>
  </si>
  <si>
    <t>2. Dự phòng giảm giá chứng khoán kinh doanh</t>
  </si>
  <si>
    <t>122</t>
  </si>
  <si>
    <t>3. Đầu tư nắm giữ đến ngày đáo hạn</t>
  </si>
  <si>
    <t>123</t>
  </si>
  <si>
    <t>III. Các khoản phải thu ngắn hạn</t>
  </si>
  <si>
    <t>130</t>
  </si>
  <si>
    <t>1. Phải thu ngắn hạn của khách hàng</t>
  </si>
  <si>
    <t>131</t>
  </si>
  <si>
    <t>2. Trả trước cho người bán ngắn hạn</t>
  </si>
  <si>
    <t>132</t>
  </si>
  <si>
    <t>3. Phải thu nội bộ ngắn hạn</t>
  </si>
  <si>
    <t>133</t>
  </si>
  <si>
    <t>4. Phải thu theo tiến độ kế hoạch hợp đồng xây dựng</t>
  </si>
  <si>
    <t>134</t>
  </si>
  <si>
    <t>5. Phải thu về cho vay ngắn hạn</t>
  </si>
  <si>
    <t>135</t>
  </si>
  <si>
    <t>6. Phải thu ngắn hạn khác</t>
  </si>
  <si>
    <t>136</t>
  </si>
  <si>
    <t>7. Dự phòng phải thu ngắn hạn khó đòi</t>
  </si>
  <si>
    <t>137</t>
  </si>
  <si>
    <t>8. Tài sản Thiếu chờ xử lý</t>
  </si>
  <si>
    <t>139</t>
  </si>
  <si>
    <t>IV. Hàng tồn kho</t>
  </si>
  <si>
    <t>140</t>
  </si>
  <si>
    <t>1. Hàng tồn kho</t>
  </si>
  <si>
    <t>141</t>
  </si>
  <si>
    <t>2. Dự phòng giảm giá hàng tồn kho</t>
  </si>
  <si>
    <t>149</t>
  </si>
  <si>
    <t>V.Tài sản ngắn hạn khác</t>
  </si>
  <si>
    <t>150</t>
  </si>
  <si>
    <t>1. Chi phí trả trước ngắn hạn</t>
  </si>
  <si>
    <t>151</t>
  </si>
  <si>
    <t>2. Thuế GTGT được khấu trừ</t>
  </si>
  <si>
    <t>152</t>
  </si>
  <si>
    <t>3. Thuế và các khoản khác phải thu Nhà nước</t>
  </si>
  <si>
    <t>153</t>
  </si>
  <si>
    <t>4. Giao dịch mua bán lại trái phiếu Chính phủ</t>
  </si>
  <si>
    <t>154</t>
  </si>
  <si>
    <t>5. Tài sản ngắn hạn khác</t>
  </si>
  <si>
    <t>155</t>
  </si>
  <si>
    <t xml:space="preserve">B. TÀI SẢN DÀI HẠN </t>
  </si>
  <si>
    <t>200</t>
  </si>
  <si>
    <t>I. Các khoản phải thu dài hạn</t>
  </si>
  <si>
    <t>210</t>
  </si>
  <si>
    <t>1. Phải thu dài hạn của khách hàng</t>
  </si>
  <si>
    <t>211</t>
  </si>
  <si>
    <t>2. Trả trước cho người bán dài hạn</t>
  </si>
  <si>
    <t>212</t>
  </si>
  <si>
    <t>3. Vốn kinh doanh ở đơn vị trực thuộc</t>
  </si>
  <si>
    <t>213</t>
  </si>
  <si>
    <t>4. Phải thu nội bộ dài hạn</t>
  </si>
  <si>
    <t>214</t>
  </si>
  <si>
    <t>5. Phải thu về cho vay dài hạn</t>
  </si>
  <si>
    <t>215</t>
  </si>
  <si>
    <t>6. Phải thu dài hạn khác</t>
  </si>
  <si>
    <t>216</t>
  </si>
  <si>
    <t>7. Dự phòng phải thu dài hạn khó đòi</t>
  </si>
  <si>
    <t>219</t>
  </si>
  <si>
    <t>II.Tài sản cố định</t>
  </si>
  <si>
    <t>220</t>
  </si>
  <si>
    <t>1. Tài sản cố định hữu hình</t>
  </si>
  <si>
    <t>221</t>
  </si>
  <si>
    <t xml:space="preserve">    - Nguyên giá</t>
  </si>
  <si>
    <t>222</t>
  </si>
  <si>
    <t xml:space="preserve">    - Giá trị hao mòn lũy kế</t>
  </si>
  <si>
    <t>223</t>
  </si>
  <si>
    <t>2. Tài sản cố định thuê tài chính</t>
  </si>
  <si>
    <t>224</t>
  </si>
  <si>
    <t>225</t>
  </si>
  <si>
    <t>226</t>
  </si>
  <si>
    <t>3. Tài sản cố định vô hình</t>
  </si>
  <si>
    <t>227</t>
  </si>
  <si>
    <t>228</t>
  </si>
  <si>
    <t>229</t>
  </si>
  <si>
    <t>III. Bất động sản đầu tư</t>
  </si>
  <si>
    <t>230</t>
  </si>
  <si>
    <t>231</t>
  </si>
  <si>
    <t>232</t>
  </si>
  <si>
    <t>IV. Tài sản dở dang dài hạn</t>
  </si>
  <si>
    <t>240</t>
  </si>
  <si>
    <t>1. Chi phí sản xuất, kinh doanh dở dang dài hạn</t>
  </si>
  <si>
    <t>241</t>
  </si>
  <si>
    <t>2. Chi phí xây dựng cơ bản dở dang</t>
  </si>
  <si>
    <t>242</t>
  </si>
  <si>
    <t>V. Đầu tư tài chính dài hạn</t>
  </si>
  <si>
    <t>250</t>
  </si>
  <si>
    <t>1. Đầu tư vào công ty con</t>
  </si>
  <si>
    <t>251</t>
  </si>
  <si>
    <t>2. Đầu tư vào công ty liên kết, liên doanh</t>
  </si>
  <si>
    <t>252</t>
  </si>
  <si>
    <t>253</t>
  </si>
  <si>
    <t>4. Dự phòng đầu tư tài chính dài hạn</t>
  </si>
  <si>
    <t>254</t>
  </si>
  <si>
    <t>5. Đầu tư nắm giữ đến ngày đáo hạn</t>
  </si>
  <si>
    <t>255</t>
  </si>
  <si>
    <t>VI. Tài sản dài hạn khác</t>
  </si>
  <si>
    <t>260</t>
  </si>
  <si>
    <t>1. Chi phí trả trước dài hạn</t>
  </si>
  <si>
    <t>261</t>
  </si>
  <si>
    <t>2. Tài sản thuế thu nhập hoàn lại</t>
  </si>
  <si>
    <t>262</t>
  </si>
  <si>
    <t>3. Thiết bị, vật tư, phụ tùng thay thế dài hạn</t>
  </si>
  <si>
    <t>263</t>
  </si>
  <si>
    <t>4. Tài sản dài hạn khác</t>
  </si>
  <si>
    <t>268</t>
  </si>
  <si>
    <t>5. Lợi thế thương mại</t>
  </si>
  <si>
    <t>269</t>
  </si>
  <si>
    <t>TỔNG CỘNG TÀI SẢN</t>
  </si>
  <si>
    <t>270</t>
  </si>
  <si>
    <t>NGUỒN VỐN</t>
  </si>
  <si>
    <t>C. NỢ PHẢI TRẢ</t>
  </si>
  <si>
    <t>300</t>
  </si>
  <si>
    <t>I. Nợ ngắn hạn</t>
  </si>
  <si>
    <t>310</t>
  </si>
  <si>
    <t>1. Phải trả người bán ngắn hạn</t>
  </si>
  <si>
    <t>311</t>
  </si>
  <si>
    <t>2. Người mua trả tiền trước ngắn hạn</t>
  </si>
  <si>
    <t>312</t>
  </si>
  <si>
    <t>3. Thuế và các khoản phải nộp nhà nước</t>
  </si>
  <si>
    <t>313</t>
  </si>
  <si>
    <t>4. Phải trả người lao động</t>
  </si>
  <si>
    <t>314</t>
  </si>
  <si>
    <t>5. Chi phí phải trả ngắn hạn</t>
  </si>
  <si>
    <t>315</t>
  </si>
  <si>
    <t>6. Phải trả nội bộ ngắn hạn</t>
  </si>
  <si>
    <t>316</t>
  </si>
  <si>
    <t>7. Phải trả theo tiến độ kế hoạch hợp đồng xây dựng</t>
  </si>
  <si>
    <t>317</t>
  </si>
  <si>
    <t>8. Doanh thu chưa thực hiện ngắn hạn</t>
  </si>
  <si>
    <t>318</t>
  </si>
  <si>
    <t>9. Phải trả ngắn hạn khác</t>
  </si>
  <si>
    <t>319</t>
  </si>
  <si>
    <t>10. Vay và nợ thuê tài chính ngắn hạn</t>
  </si>
  <si>
    <t>320</t>
  </si>
  <si>
    <t>11. Dự phòng phải trả ngắn hạn</t>
  </si>
  <si>
    <t>321</t>
  </si>
  <si>
    <t>12. Quỹ khen thưởng phúc lợi</t>
  </si>
  <si>
    <t>322</t>
  </si>
  <si>
    <t>13. Quỹ bình ổn giá</t>
  </si>
  <si>
    <t>323</t>
  </si>
  <si>
    <t>14. Giao dịch mua bán lại trái phiếu Chính phủ</t>
  </si>
  <si>
    <t>324</t>
  </si>
  <si>
    <t>II. Nợ dài hạn</t>
  </si>
  <si>
    <t>330</t>
  </si>
  <si>
    <t xml:space="preserve">1. Phải trả người bán dài hạn </t>
  </si>
  <si>
    <t>331</t>
  </si>
  <si>
    <t>2. Người mua trả tiền trước dài hạn</t>
  </si>
  <si>
    <t>332</t>
  </si>
  <si>
    <t>3. Chi phí phải trả dài hạn</t>
  </si>
  <si>
    <t>333</t>
  </si>
  <si>
    <t>4. Phải trả nội bộ về vốn kinh doanh</t>
  </si>
  <si>
    <t>334</t>
  </si>
  <si>
    <t>5. Phải trả nội bộ dài hạn</t>
  </si>
  <si>
    <t>335</t>
  </si>
  <si>
    <t>6. Doanh thu chưa thực hiện dài hạn</t>
  </si>
  <si>
    <t>336</t>
  </si>
  <si>
    <t>7. Phải trả dài hạn khác</t>
  </si>
  <si>
    <t>337</t>
  </si>
  <si>
    <t>8. Vay và nợ thuê tài chính dài hạn</t>
  </si>
  <si>
    <t>338</t>
  </si>
  <si>
    <t>9. Trái phiếu chuyển đổi</t>
  </si>
  <si>
    <t>339</t>
  </si>
  <si>
    <t>10. Cổ phiếu ưu đãi</t>
  </si>
  <si>
    <t>340</t>
  </si>
  <si>
    <t>11. Thuế thu nhập hoãn lại phải trả</t>
  </si>
  <si>
    <t>341</t>
  </si>
  <si>
    <t>12. Dự phòng phải trả dài hạn</t>
  </si>
  <si>
    <t>342</t>
  </si>
  <si>
    <t>13. Quỹ phát triển khoa học và công nghệ</t>
  </si>
  <si>
    <t>343</t>
  </si>
  <si>
    <t>D.VỐN CHỦ SỞ HỮU</t>
  </si>
  <si>
    <t>400</t>
  </si>
  <si>
    <t>I. Vốn chủ sở hữu</t>
  </si>
  <si>
    <t>410</t>
  </si>
  <si>
    <t>1. Vốn góp của chủ sở hữu</t>
  </si>
  <si>
    <t>411</t>
  </si>
  <si>
    <t>- Cổ phiếu phổ thông có quyền biểu quyết</t>
  </si>
  <si>
    <t>411a</t>
  </si>
  <si>
    <t>- Cổ phiếu ưu đãi</t>
  </si>
  <si>
    <t>411b</t>
  </si>
  <si>
    <t>2. Thặng dư vốn cổ phần</t>
  </si>
  <si>
    <t>412</t>
  </si>
  <si>
    <t>3. Quyền chọn chuyển đổi trái phiếu</t>
  </si>
  <si>
    <t>413</t>
  </si>
  <si>
    <t>4. Vốn khác của chủ sở hữu</t>
  </si>
  <si>
    <t>414</t>
  </si>
  <si>
    <t>5. Cổ phiếu quỹ</t>
  </si>
  <si>
    <t>415</t>
  </si>
  <si>
    <t>6. Chênh lệch đánh giá lại tài sản</t>
  </si>
  <si>
    <t>416</t>
  </si>
  <si>
    <t>7. Chênh lệch tỷ giá hối đoái</t>
  </si>
  <si>
    <t>417</t>
  </si>
  <si>
    <t>8. Quỹ đầu tư phát triển</t>
  </si>
  <si>
    <t>418</t>
  </si>
  <si>
    <t>9. Quỹ hỗ trợ sắp xếp doanh nghiệp</t>
  </si>
  <si>
    <t>419</t>
  </si>
  <si>
    <t>10. Quỹ khác thuộc vốn chủ sở hữu</t>
  </si>
  <si>
    <t>420</t>
  </si>
  <si>
    <t>11. Lợi nhuận sau thuế chưa phân phối</t>
  </si>
  <si>
    <t>421</t>
  </si>
  <si>
    <t>- LNST chưa phân phối lũy kế đến cuối kỳ trước</t>
  </si>
  <si>
    <t>421a</t>
  </si>
  <si>
    <t>- LNST chưa phân phối kỳ này</t>
  </si>
  <si>
    <t>421b</t>
  </si>
  <si>
    <t>12. Nguồn vốn đầu tư XDCB</t>
  </si>
  <si>
    <t>422</t>
  </si>
  <si>
    <t>13. Lợi ích cổ đông không kiểm soát</t>
  </si>
  <si>
    <t>429</t>
  </si>
  <si>
    <t>II. Nguồn kinh phí và quỹ khác</t>
  </si>
  <si>
    <t>430</t>
  </si>
  <si>
    <t>1. Nguồn kinh phí</t>
  </si>
  <si>
    <t>431</t>
  </si>
  <si>
    <t>2. Nguồn kinh phí đã hình thành TSCĐ</t>
  </si>
  <si>
    <t>432</t>
  </si>
  <si>
    <t>TỔNG CỘNG NGUỒN VỐN</t>
  </si>
  <si>
    <t>440</t>
  </si>
  <si>
    <t>CÔNG TY CỔ PHẦN BẢN ĐỒ VÀ TRANH ẢNH GIÁO DỤC</t>
  </si>
  <si>
    <t>Mẫu số B01a - DN</t>
  </si>
  <si>
    <t>(Ban hành theo thông tư 200/2014/TT-BTC ngày 22/12/2014 của Bộ trưởng BTC)</t>
  </si>
  <si>
    <t>Địa chỉ: số 45 Hàng Chuối, P. Phạm Đình Hổ, Q,HBT, TP.HN</t>
  </si>
  <si>
    <t>Tel: 04.39728395      Fax: 04.39728395</t>
  </si>
  <si>
    <t>3. Đầu tư dài hạn khác</t>
  </si>
  <si>
    <t xml:space="preserve">                             LẬP BIỂU</t>
  </si>
  <si>
    <t>KẾ TOÁN TRƯỞNG</t>
  </si>
  <si>
    <t xml:space="preserve">                 Ngô Thị Hương Giang</t>
  </si>
  <si>
    <t xml:space="preserve">                Nguyễn Thị Hồng Loan</t>
  </si>
  <si>
    <t xml:space="preserve">                GIÁM ĐỐC</t>
  </si>
  <si>
    <t>16d</t>
  </si>
  <si>
    <t>Đặng Thị Như</t>
  </si>
  <si>
    <t>Quý IV năm tài chính 2015</t>
  </si>
  <si>
    <t xml:space="preserve">                 Hà Nội, ngày 18  tháng 1 năm 2016</t>
  </si>
</sst>
</file>

<file path=xl/styles.xml><?xml version="1.0" encoding="utf-8"?>
<styleSheet xmlns="http://schemas.openxmlformats.org/spreadsheetml/2006/main">
  <numFmts count="1">
    <numFmt numFmtId="164" formatCode="#\ ###\ ###\ ###\ ###\ ###\ ###"/>
  </numFmts>
  <fonts count="7">
    <font>
      <sz val="10"/>
      <name val="Arial"/>
    </font>
    <font>
      <b/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i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</borders>
  <cellStyleXfs count="1">
    <xf numFmtId="0" fontId="0" fillId="0" borderId="0"/>
  </cellStyleXfs>
  <cellXfs count="37"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3" fontId="1" fillId="0" borderId="0" xfId="0" applyNumberFormat="1" applyFont="1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3" fontId="1" fillId="0" borderId="2" xfId="0" applyNumberFormat="1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3" fontId="1" fillId="0" borderId="3" xfId="0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3" fontId="2" fillId="0" borderId="3" xfId="0" applyNumberFormat="1" applyFont="1" applyBorder="1" applyAlignment="1">
      <alignment vertical="center"/>
    </xf>
    <xf numFmtId="3" fontId="1" fillId="0" borderId="0" xfId="0" applyNumberFormat="1" applyFont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3" fontId="2" fillId="0" borderId="4" xfId="0" applyNumberFormat="1" applyFont="1" applyBorder="1" applyAlignment="1">
      <alignment vertical="center"/>
    </xf>
    <xf numFmtId="3" fontId="1" fillId="0" borderId="1" xfId="0" applyNumberFormat="1" applyFont="1" applyBorder="1" applyAlignment="1">
      <alignment vertical="center"/>
    </xf>
    <xf numFmtId="0" fontId="5" fillId="0" borderId="0" xfId="0" applyFont="1"/>
    <xf numFmtId="164" fontId="5" fillId="0" borderId="0" xfId="0" applyNumberFormat="1" applyFont="1"/>
    <xf numFmtId="0" fontId="4" fillId="0" borderId="1" xfId="0" applyFont="1" applyBorder="1" applyAlignment="1">
      <alignment vertical="center"/>
    </xf>
    <xf numFmtId="37" fontId="2" fillId="0" borderId="3" xfId="0" applyNumberFormat="1" applyFont="1" applyBorder="1" applyAlignment="1">
      <alignment vertical="center"/>
    </xf>
    <xf numFmtId="0" fontId="5" fillId="0" borderId="0" xfId="0" applyFont="1" applyAlignment="1">
      <alignment horizontal="center"/>
    </xf>
    <xf numFmtId="3" fontId="1" fillId="2" borderId="0" xfId="0" applyNumberFormat="1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4" fillId="0" borderId="5" xfId="0" applyFont="1" applyBorder="1"/>
    <xf numFmtId="0" fontId="4" fillId="0" borderId="0" xfId="0" applyFont="1" applyBorder="1"/>
    <xf numFmtId="0" fontId="1" fillId="0" borderId="0" xfId="0" applyFont="1"/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6" fillId="0" borderId="6" xfId="0" applyFont="1" applyBorder="1" applyAlignment="1">
      <alignment horizontal="right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5"/>
  <sheetViews>
    <sheetView tabSelected="1" topLeftCell="A19" workbookViewId="0">
      <selection activeCell="E19" sqref="E19"/>
    </sheetView>
  </sheetViews>
  <sheetFormatPr defaultRowHeight="12"/>
  <cols>
    <col min="1" max="1" width="43.42578125" customWidth="1"/>
    <col min="2" max="2" width="10" customWidth="1"/>
    <col min="3" max="3" width="9.5703125" customWidth="1"/>
    <col min="4" max="4" width="16.7109375" customWidth="1"/>
    <col min="5" max="5" width="17.85546875" customWidth="1"/>
    <col min="6" max="7" width="13.42578125" bestFit="1" customWidth="1"/>
  </cols>
  <sheetData>
    <row r="1" spans="1:5" ht="15">
      <c r="A1" s="27" t="s">
        <v>237</v>
      </c>
      <c r="B1" s="28"/>
      <c r="C1" s="32" t="s">
        <v>0</v>
      </c>
      <c r="D1" s="32"/>
      <c r="E1" s="32"/>
    </row>
    <row r="2" spans="1:5">
      <c r="A2" s="29" t="s">
        <v>240</v>
      </c>
      <c r="B2" s="29"/>
      <c r="C2" s="32" t="s">
        <v>250</v>
      </c>
      <c r="D2" s="32"/>
      <c r="E2" s="32"/>
    </row>
    <row r="3" spans="1:5">
      <c r="A3" s="29" t="s">
        <v>241</v>
      </c>
      <c r="B3" s="29"/>
    </row>
    <row r="4" spans="1:5">
      <c r="C4" s="32" t="s">
        <v>238</v>
      </c>
      <c r="D4" s="32"/>
      <c r="E4" s="32"/>
    </row>
    <row r="5" spans="1:5" ht="23.25" customHeight="1">
      <c r="C5" s="31" t="s">
        <v>239</v>
      </c>
      <c r="D5" s="31"/>
      <c r="E5" s="31"/>
    </row>
    <row r="6" spans="1:5" ht="20.100000000000001" customHeight="1">
      <c r="A6" s="30" t="s">
        <v>1</v>
      </c>
      <c r="B6" s="30"/>
      <c r="C6" s="30"/>
      <c r="D6" s="30"/>
      <c r="E6" s="30"/>
    </row>
    <row r="7" spans="1:5" ht="5.25" customHeight="1"/>
    <row r="8" spans="1:5" s="4" customFormat="1" ht="30" customHeight="1">
      <c r="A8" s="1" t="s">
        <v>2</v>
      </c>
      <c r="B8" s="2" t="s">
        <v>3</v>
      </c>
      <c r="C8" s="2" t="s">
        <v>4</v>
      </c>
      <c r="D8" s="1" t="s">
        <v>5</v>
      </c>
      <c r="E8" s="1" t="s">
        <v>6</v>
      </c>
    </row>
    <row r="9" spans="1:5" s="4" customFormat="1" ht="18" customHeight="1">
      <c r="A9" s="22" t="s">
        <v>7</v>
      </c>
      <c r="B9" s="5"/>
      <c r="C9" s="5"/>
      <c r="D9" s="5" t="s">
        <v>8</v>
      </c>
      <c r="E9" s="5" t="s">
        <v>8</v>
      </c>
    </row>
    <row r="10" spans="1:5" s="4" customFormat="1" ht="18" customHeight="1">
      <c r="A10" s="6" t="s">
        <v>9</v>
      </c>
      <c r="B10" s="7" t="s">
        <v>10</v>
      </c>
      <c r="C10" s="7"/>
      <c r="D10" s="8">
        <f>D11+D14+D18+D27+D30</f>
        <v>35248824268</v>
      </c>
      <c r="E10" s="8">
        <f>E11+E14+E18+E27+E30</f>
        <v>35452895700</v>
      </c>
    </row>
    <row r="11" spans="1:5" s="4" customFormat="1" ht="18" customHeight="1">
      <c r="A11" s="9" t="s">
        <v>11</v>
      </c>
      <c r="B11" s="10" t="s">
        <v>12</v>
      </c>
      <c r="C11" s="10">
        <v>5</v>
      </c>
      <c r="D11" s="11">
        <f>SUM(D12:D13)</f>
        <v>16380866810</v>
      </c>
      <c r="E11" s="11">
        <f>SUM(E12:E13)</f>
        <v>15080779340</v>
      </c>
    </row>
    <row r="12" spans="1:5" s="4" customFormat="1" ht="18" customHeight="1">
      <c r="A12" s="12" t="s">
        <v>13</v>
      </c>
      <c r="B12" s="13" t="s">
        <v>14</v>
      </c>
      <c r="C12" s="13">
        <v>5</v>
      </c>
      <c r="D12" s="14">
        <v>6380866810</v>
      </c>
      <c r="E12" s="14">
        <v>7080779340</v>
      </c>
    </row>
    <row r="13" spans="1:5" s="4" customFormat="1" ht="18" customHeight="1">
      <c r="A13" s="12" t="s">
        <v>15</v>
      </c>
      <c r="B13" s="13" t="s">
        <v>16</v>
      </c>
      <c r="C13" s="13">
        <v>5</v>
      </c>
      <c r="D13" s="14">
        <v>10000000000</v>
      </c>
      <c r="E13" s="14">
        <v>8000000000</v>
      </c>
    </row>
    <row r="14" spans="1:5" s="4" customFormat="1" ht="18" customHeight="1">
      <c r="A14" s="9" t="s">
        <v>17</v>
      </c>
      <c r="B14" s="10" t="s">
        <v>18</v>
      </c>
      <c r="C14" s="10"/>
      <c r="D14" s="11">
        <f>SUM(D15:D17)</f>
        <v>0</v>
      </c>
      <c r="E14" s="11">
        <f>SUM(E15:E17)</f>
        <v>0</v>
      </c>
    </row>
    <row r="15" spans="1:5" s="4" customFormat="1" ht="18" customHeight="1">
      <c r="A15" s="12" t="s">
        <v>19</v>
      </c>
      <c r="B15" s="13" t="s">
        <v>20</v>
      </c>
      <c r="C15" s="13"/>
      <c r="D15" s="14">
        <v>0</v>
      </c>
      <c r="E15" s="14">
        <v>0</v>
      </c>
    </row>
    <row r="16" spans="1:5" s="4" customFormat="1" ht="18" customHeight="1">
      <c r="A16" s="12" t="s">
        <v>21</v>
      </c>
      <c r="B16" s="13" t="s">
        <v>22</v>
      </c>
      <c r="C16" s="13"/>
      <c r="D16" s="14">
        <v>0</v>
      </c>
      <c r="E16" s="14">
        <v>0</v>
      </c>
    </row>
    <row r="17" spans="1:7" s="4" customFormat="1" ht="18" customHeight="1">
      <c r="A17" s="12" t="s">
        <v>23</v>
      </c>
      <c r="B17" s="13" t="s">
        <v>24</v>
      </c>
      <c r="C17" s="13"/>
      <c r="D17" s="14">
        <v>0</v>
      </c>
      <c r="E17" s="14">
        <v>0</v>
      </c>
    </row>
    <row r="18" spans="1:7" s="4" customFormat="1" ht="18" customHeight="1">
      <c r="A18" s="9" t="s">
        <v>25</v>
      </c>
      <c r="B18" s="10" t="s">
        <v>26</v>
      </c>
      <c r="C18" s="10"/>
      <c r="D18" s="11">
        <f>SUM(D19:D26)</f>
        <v>13230988993</v>
      </c>
      <c r="E18" s="11">
        <f>SUM(E19:E26)</f>
        <v>12166907974</v>
      </c>
      <c r="G18" s="15"/>
    </row>
    <row r="19" spans="1:7" s="4" customFormat="1" ht="18" customHeight="1">
      <c r="A19" s="12" t="s">
        <v>27</v>
      </c>
      <c r="B19" s="13" t="s">
        <v>28</v>
      </c>
      <c r="C19" s="13"/>
      <c r="D19" s="14">
        <v>13332295108</v>
      </c>
      <c r="E19" s="14">
        <v>12656298053</v>
      </c>
      <c r="F19" s="15">
        <f>D19-13275656774</f>
        <v>56638334</v>
      </c>
    </row>
    <row r="20" spans="1:7" s="4" customFormat="1" ht="18" customHeight="1">
      <c r="A20" s="12" t="s">
        <v>29</v>
      </c>
      <c r="B20" s="13" t="s">
        <v>30</v>
      </c>
      <c r="C20" s="13"/>
      <c r="D20" s="14">
        <v>98353079</v>
      </c>
      <c r="E20" s="14">
        <v>17819753</v>
      </c>
    </row>
    <row r="21" spans="1:7" s="4" customFormat="1" ht="18" customHeight="1">
      <c r="A21" s="12" t="s">
        <v>31</v>
      </c>
      <c r="B21" s="13" t="s">
        <v>32</v>
      </c>
      <c r="C21" s="13"/>
      <c r="D21" s="14">
        <v>0</v>
      </c>
      <c r="E21" s="14">
        <v>0</v>
      </c>
    </row>
    <row r="22" spans="1:7" s="4" customFormat="1" ht="18" customHeight="1">
      <c r="A22" s="12" t="s">
        <v>33</v>
      </c>
      <c r="B22" s="13" t="s">
        <v>34</v>
      </c>
      <c r="C22" s="13"/>
      <c r="D22" s="14">
        <v>0</v>
      </c>
      <c r="E22" s="14">
        <v>0</v>
      </c>
    </row>
    <row r="23" spans="1:7" s="4" customFormat="1" ht="18" customHeight="1">
      <c r="A23" s="12" t="s">
        <v>35</v>
      </c>
      <c r="B23" s="13" t="s">
        <v>36</v>
      </c>
      <c r="C23" s="13"/>
      <c r="D23" s="14">
        <v>0</v>
      </c>
      <c r="E23" s="14">
        <v>0</v>
      </c>
    </row>
    <row r="24" spans="1:7" s="4" customFormat="1" ht="18" customHeight="1">
      <c r="A24" s="12" t="s">
        <v>37</v>
      </c>
      <c r="B24" s="13" t="s">
        <v>38</v>
      </c>
      <c r="C24" s="13">
        <v>6</v>
      </c>
      <c r="D24" s="14">
        <v>451213358</v>
      </c>
      <c r="E24" s="14">
        <v>22194455</v>
      </c>
      <c r="G24" s="25"/>
    </row>
    <row r="25" spans="1:7" s="4" customFormat="1" ht="18" customHeight="1">
      <c r="A25" s="12" t="s">
        <v>39</v>
      </c>
      <c r="B25" s="13" t="s">
        <v>40</v>
      </c>
      <c r="C25" s="13">
        <v>7</v>
      </c>
      <c r="D25" s="23">
        <v>-650872552</v>
      </c>
      <c r="E25" s="23">
        <v>-529404287</v>
      </c>
    </row>
    <row r="26" spans="1:7" s="4" customFormat="1" ht="18" customHeight="1">
      <c r="A26" s="12" t="s">
        <v>41</v>
      </c>
      <c r="B26" s="13" t="s">
        <v>42</v>
      </c>
      <c r="C26" s="13"/>
      <c r="D26" s="14">
        <v>0</v>
      </c>
      <c r="E26" s="14">
        <v>0</v>
      </c>
    </row>
    <row r="27" spans="1:7" s="4" customFormat="1" ht="18" customHeight="1">
      <c r="A27" s="9" t="s">
        <v>43</v>
      </c>
      <c r="B27" s="10" t="s">
        <v>44</v>
      </c>
      <c r="C27" s="10">
        <v>8</v>
      </c>
      <c r="D27" s="11">
        <f>SUM(D28:D29)</f>
        <v>5627417603</v>
      </c>
      <c r="E27" s="11">
        <f>SUM(E28:E29)</f>
        <v>8015026894</v>
      </c>
    </row>
    <row r="28" spans="1:7" s="4" customFormat="1" ht="18" customHeight="1">
      <c r="A28" s="12" t="s">
        <v>45</v>
      </c>
      <c r="B28" s="13" t="s">
        <v>46</v>
      </c>
      <c r="C28" s="13">
        <v>8</v>
      </c>
      <c r="D28" s="14">
        <v>7450287034</v>
      </c>
      <c r="E28" s="14">
        <v>9731945021</v>
      </c>
    </row>
    <row r="29" spans="1:7" s="4" customFormat="1" ht="18" customHeight="1">
      <c r="A29" s="12" t="s">
        <v>47</v>
      </c>
      <c r="B29" s="13" t="s">
        <v>48</v>
      </c>
      <c r="C29" s="13"/>
      <c r="D29" s="23">
        <v>-1822869431</v>
      </c>
      <c r="E29" s="23">
        <v>-1716918127</v>
      </c>
    </row>
    <row r="30" spans="1:7" s="4" customFormat="1" ht="18" customHeight="1">
      <c r="A30" s="9" t="s">
        <v>49</v>
      </c>
      <c r="B30" s="10" t="s">
        <v>50</v>
      </c>
      <c r="C30" s="10"/>
      <c r="D30" s="11">
        <f>SUM(D31:D35)</f>
        <v>9550862</v>
      </c>
      <c r="E30" s="11">
        <f>SUM(E31:E35)</f>
        <v>190181492</v>
      </c>
    </row>
    <row r="31" spans="1:7" s="4" customFormat="1" ht="18" customHeight="1">
      <c r="A31" s="12" t="s">
        <v>51</v>
      </c>
      <c r="B31" s="13" t="s">
        <v>52</v>
      </c>
      <c r="C31" s="13"/>
      <c r="D31" s="14">
        <v>0</v>
      </c>
      <c r="E31" s="14">
        <v>0</v>
      </c>
    </row>
    <row r="32" spans="1:7" s="4" customFormat="1" ht="18" customHeight="1">
      <c r="A32" s="12" t="s">
        <v>53</v>
      </c>
      <c r="B32" s="13" t="s">
        <v>54</v>
      </c>
      <c r="C32" s="13"/>
      <c r="D32" s="14">
        <v>9550862</v>
      </c>
      <c r="E32" s="14">
        <v>59664492</v>
      </c>
    </row>
    <row r="33" spans="1:7" s="4" customFormat="1" ht="18" customHeight="1">
      <c r="A33" s="12" t="s">
        <v>55</v>
      </c>
      <c r="B33" s="13" t="s">
        <v>56</v>
      </c>
      <c r="C33" s="13"/>
      <c r="D33" s="14">
        <v>0</v>
      </c>
      <c r="E33" s="14">
        <v>0</v>
      </c>
    </row>
    <row r="34" spans="1:7" s="4" customFormat="1" ht="18" customHeight="1">
      <c r="A34" s="12" t="s">
        <v>57</v>
      </c>
      <c r="B34" s="13" t="s">
        <v>58</v>
      </c>
      <c r="C34" s="13"/>
      <c r="D34" s="14">
        <v>0</v>
      </c>
      <c r="E34" s="14">
        <v>0</v>
      </c>
      <c r="G34" s="15"/>
    </row>
    <row r="35" spans="1:7" s="4" customFormat="1" ht="18" customHeight="1">
      <c r="A35" s="12" t="s">
        <v>59</v>
      </c>
      <c r="B35" s="13" t="s">
        <v>60</v>
      </c>
      <c r="C35" s="13">
        <v>10</v>
      </c>
      <c r="D35" s="14"/>
      <c r="E35" s="14">
        <v>130517000</v>
      </c>
      <c r="G35" s="15"/>
    </row>
    <row r="36" spans="1:7" s="4" customFormat="1" ht="18" customHeight="1">
      <c r="A36" s="9" t="s">
        <v>61</v>
      </c>
      <c r="B36" s="10" t="s">
        <v>62</v>
      </c>
      <c r="C36" s="10"/>
      <c r="D36" s="11">
        <f>D37+D45+D55+D58+D61+D67</f>
        <v>774904540</v>
      </c>
      <c r="E36" s="11">
        <f>E37+E45+E55+E58+E61+E67</f>
        <v>1478336074</v>
      </c>
    </row>
    <row r="37" spans="1:7" s="4" customFormat="1" ht="18" customHeight="1">
      <c r="A37" s="9" t="s">
        <v>63</v>
      </c>
      <c r="B37" s="10" t="s">
        <v>64</v>
      </c>
      <c r="C37" s="10"/>
      <c r="D37" s="11">
        <f>SUM(D38:D44)</f>
        <v>0</v>
      </c>
      <c r="E37" s="11">
        <f>SUM(E38:E44)</f>
        <v>0</v>
      </c>
    </row>
    <row r="38" spans="1:7" s="4" customFormat="1" ht="18" customHeight="1">
      <c r="A38" s="12" t="s">
        <v>65</v>
      </c>
      <c r="B38" s="13" t="s">
        <v>66</v>
      </c>
      <c r="C38" s="13"/>
      <c r="D38" s="14">
        <v>0</v>
      </c>
      <c r="E38" s="14">
        <v>0</v>
      </c>
    </row>
    <row r="39" spans="1:7" s="4" customFormat="1" ht="18" customHeight="1">
      <c r="A39" s="12" t="s">
        <v>67</v>
      </c>
      <c r="B39" s="13" t="s">
        <v>68</v>
      </c>
      <c r="C39" s="13"/>
      <c r="D39" s="14">
        <v>0</v>
      </c>
      <c r="E39" s="14">
        <v>0</v>
      </c>
    </row>
    <row r="40" spans="1:7" s="4" customFormat="1" ht="18" customHeight="1">
      <c r="A40" s="12" t="s">
        <v>69</v>
      </c>
      <c r="B40" s="13" t="s">
        <v>70</v>
      </c>
      <c r="C40" s="13"/>
      <c r="D40" s="14">
        <v>0</v>
      </c>
      <c r="E40" s="14">
        <v>0</v>
      </c>
    </row>
    <row r="41" spans="1:7" s="4" customFormat="1" ht="18" customHeight="1">
      <c r="A41" s="12" t="s">
        <v>71</v>
      </c>
      <c r="B41" s="13" t="s">
        <v>72</v>
      </c>
      <c r="C41" s="13"/>
      <c r="D41" s="14">
        <v>0</v>
      </c>
      <c r="E41" s="14">
        <v>0</v>
      </c>
    </row>
    <row r="42" spans="1:7" s="4" customFormat="1" ht="18" customHeight="1">
      <c r="A42" s="12" t="s">
        <v>73</v>
      </c>
      <c r="B42" s="13" t="s">
        <v>74</v>
      </c>
      <c r="C42" s="13"/>
      <c r="D42" s="14">
        <v>0</v>
      </c>
      <c r="E42" s="14">
        <v>0</v>
      </c>
    </row>
    <row r="43" spans="1:7" s="4" customFormat="1" ht="18" customHeight="1">
      <c r="A43" s="12" t="s">
        <v>75</v>
      </c>
      <c r="B43" s="13" t="s">
        <v>76</v>
      </c>
      <c r="C43" s="13"/>
      <c r="D43" s="14">
        <v>0</v>
      </c>
      <c r="E43" s="14">
        <v>0</v>
      </c>
    </row>
    <row r="44" spans="1:7" s="4" customFormat="1" ht="18" customHeight="1">
      <c r="A44" s="12" t="s">
        <v>77</v>
      </c>
      <c r="B44" s="13" t="s">
        <v>78</v>
      </c>
      <c r="C44" s="13"/>
      <c r="D44" s="14">
        <v>0</v>
      </c>
      <c r="E44" s="14">
        <v>0</v>
      </c>
    </row>
    <row r="45" spans="1:7" s="4" customFormat="1" ht="18" customHeight="1">
      <c r="A45" s="9" t="s">
        <v>79</v>
      </c>
      <c r="B45" s="10" t="s">
        <v>80</v>
      </c>
      <c r="C45" s="10">
        <v>11</v>
      </c>
      <c r="D45" s="11">
        <f>D46+D49+D52</f>
        <v>741510986</v>
      </c>
      <c r="E45" s="11">
        <f>E46+E49+E52</f>
        <v>1061731172</v>
      </c>
    </row>
    <row r="46" spans="1:7" s="4" customFormat="1" ht="18" customHeight="1">
      <c r="A46" s="9" t="s">
        <v>81</v>
      </c>
      <c r="B46" s="10" t="s">
        <v>82</v>
      </c>
      <c r="C46" s="10">
        <v>11</v>
      </c>
      <c r="D46" s="11">
        <f>SUM(D47:D48)</f>
        <v>741510986</v>
      </c>
      <c r="E46" s="11">
        <f>SUM(E47:E48)</f>
        <v>1061731172</v>
      </c>
    </row>
    <row r="47" spans="1:7" s="4" customFormat="1" ht="18" customHeight="1">
      <c r="A47" s="12" t="s">
        <v>83</v>
      </c>
      <c r="B47" s="13" t="s">
        <v>84</v>
      </c>
      <c r="C47" s="13">
        <v>11</v>
      </c>
      <c r="D47" s="14">
        <v>3488870569</v>
      </c>
      <c r="E47" s="14">
        <v>3488870569</v>
      </c>
    </row>
    <row r="48" spans="1:7" s="4" customFormat="1" ht="18" customHeight="1">
      <c r="A48" s="12" t="s">
        <v>85</v>
      </c>
      <c r="B48" s="13" t="s">
        <v>86</v>
      </c>
      <c r="C48" s="13">
        <v>11</v>
      </c>
      <c r="D48" s="23">
        <v>-2747359583</v>
      </c>
      <c r="E48" s="23">
        <v>-2427139397</v>
      </c>
    </row>
    <row r="49" spans="1:5" s="4" customFormat="1" ht="18" customHeight="1">
      <c r="A49" s="9" t="s">
        <v>87</v>
      </c>
      <c r="B49" s="10" t="s">
        <v>88</v>
      </c>
      <c r="C49" s="10"/>
      <c r="D49" s="11">
        <f>SUM(D50:D51)</f>
        <v>0</v>
      </c>
      <c r="E49" s="11">
        <f>SUM(E50:E51)</f>
        <v>0</v>
      </c>
    </row>
    <row r="50" spans="1:5" s="4" customFormat="1" ht="18" customHeight="1">
      <c r="A50" s="12" t="s">
        <v>83</v>
      </c>
      <c r="B50" s="13" t="s">
        <v>89</v>
      </c>
      <c r="C50" s="13"/>
      <c r="D50" s="14">
        <v>0</v>
      </c>
      <c r="E50" s="14">
        <v>0</v>
      </c>
    </row>
    <row r="51" spans="1:5" s="4" customFormat="1" ht="18" customHeight="1">
      <c r="A51" s="12" t="s">
        <v>85</v>
      </c>
      <c r="B51" s="13" t="s">
        <v>90</v>
      </c>
      <c r="C51" s="13"/>
      <c r="D51" s="14">
        <v>0</v>
      </c>
      <c r="E51" s="14">
        <v>0</v>
      </c>
    </row>
    <row r="52" spans="1:5" s="4" customFormat="1" ht="18" customHeight="1">
      <c r="A52" s="9" t="s">
        <v>91</v>
      </c>
      <c r="B52" s="10" t="s">
        <v>92</v>
      </c>
      <c r="C52" s="10"/>
      <c r="D52" s="11">
        <f>SUM(D53:D54)</f>
        <v>0</v>
      </c>
      <c r="E52" s="11">
        <f>SUM(E53:E54)</f>
        <v>0</v>
      </c>
    </row>
    <row r="53" spans="1:5" s="4" customFormat="1" ht="18" customHeight="1">
      <c r="A53" s="12" t="s">
        <v>83</v>
      </c>
      <c r="B53" s="13" t="s">
        <v>93</v>
      </c>
      <c r="C53" s="13"/>
      <c r="D53" s="14">
        <v>0</v>
      </c>
      <c r="E53" s="14">
        <v>0</v>
      </c>
    </row>
    <row r="54" spans="1:5" s="4" customFormat="1" ht="18" customHeight="1">
      <c r="A54" s="12" t="s">
        <v>85</v>
      </c>
      <c r="B54" s="13" t="s">
        <v>94</v>
      </c>
      <c r="C54" s="13"/>
      <c r="D54" s="14">
        <v>0</v>
      </c>
      <c r="E54" s="14">
        <v>0</v>
      </c>
    </row>
    <row r="55" spans="1:5" s="4" customFormat="1" ht="18" customHeight="1">
      <c r="A55" s="9" t="s">
        <v>95</v>
      </c>
      <c r="B55" s="10" t="s">
        <v>96</v>
      </c>
      <c r="C55" s="10"/>
      <c r="D55" s="11">
        <f>SUM(D56:D57)</f>
        <v>0</v>
      </c>
      <c r="E55" s="11">
        <f>SUM(E56:E57)</f>
        <v>0</v>
      </c>
    </row>
    <row r="56" spans="1:5" s="4" customFormat="1" ht="18" customHeight="1">
      <c r="A56" s="12" t="s">
        <v>83</v>
      </c>
      <c r="B56" s="13" t="s">
        <v>97</v>
      </c>
      <c r="C56" s="13"/>
      <c r="D56" s="14">
        <v>0</v>
      </c>
      <c r="E56" s="14">
        <v>0</v>
      </c>
    </row>
    <row r="57" spans="1:5" s="4" customFormat="1" ht="18" customHeight="1">
      <c r="A57" s="12" t="s">
        <v>85</v>
      </c>
      <c r="B57" s="13" t="s">
        <v>98</v>
      </c>
      <c r="C57" s="13"/>
      <c r="D57" s="14">
        <v>0</v>
      </c>
      <c r="E57" s="14">
        <v>0</v>
      </c>
    </row>
    <row r="58" spans="1:5" s="4" customFormat="1" ht="18" customHeight="1">
      <c r="A58" s="9" t="s">
        <v>99</v>
      </c>
      <c r="B58" s="10" t="s">
        <v>100</v>
      </c>
      <c r="C58" s="10"/>
      <c r="D58" s="11">
        <f>SUM(D59:D60)</f>
        <v>0</v>
      </c>
      <c r="E58" s="11">
        <f>SUM(E59:E60)</f>
        <v>0</v>
      </c>
    </row>
    <row r="59" spans="1:5" s="4" customFormat="1" ht="18" customHeight="1">
      <c r="A59" s="12" t="s">
        <v>101</v>
      </c>
      <c r="B59" s="13" t="s">
        <v>102</v>
      </c>
      <c r="C59" s="13"/>
      <c r="D59" s="14">
        <v>0</v>
      </c>
      <c r="E59" s="14">
        <v>0</v>
      </c>
    </row>
    <row r="60" spans="1:5" s="4" customFormat="1" ht="18" customHeight="1">
      <c r="A60" s="12" t="s">
        <v>103</v>
      </c>
      <c r="B60" s="13" t="s">
        <v>104</v>
      </c>
      <c r="C60" s="13"/>
      <c r="D60" s="14">
        <v>0</v>
      </c>
      <c r="E60" s="14">
        <v>0</v>
      </c>
    </row>
    <row r="61" spans="1:5" s="4" customFormat="1" ht="18" customHeight="1">
      <c r="A61" s="9" t="s">
        <v>105</v>
      </c>
      <c r="B61" s="10" t="s">
        <v>106</v>
      </c>
      <c r="C61" s="10"/>
      <c r="D61" s="11">
        <f>SUM(D62:D66)</f>
        <v>0</v>
      </c>
      <c r="E61" s="11">
        <f>SUM(E62:E66)</f>
        <v>400000000</v>
      </c>
    </row>
    <row r="62" spans="1:5" s="4" customFormat="1" ht="18" customHeight="1">
      <c r="A62" s="12" t="s">
        <v>107</v>
      </c>
      <c r="B62" s="13" t="s">
        <v>108</v>
      </c>
      <c r="C62" s="13"/>
      <c r="D62" s="14">
        <v>0</v>
      </c>
      <c r="E62" s="14">
        <v>0</v>
      </c>
    </row>
    <row r="63" spans="1:5" s="4" customFormat="1" ht="18" customHeight="1">
      <c r="A63" s="12" t="s">
        <v>109</v>
      </c>
      <c r="B63" s="13" t="s">
        <v>110</v>
      </c>
      <c r="C63" s="13"/>
      <c r="D63" s="14">
        <v>0</v>
      </c>
      <c r="E63" s="14">
        <v>0</v>
      </c>
    </row>
    <row r="64" spans="1:5" s="4" customFormat="1" ht="18" customHeight="1">
      <c r="A64" s="12" t="s">
        <v>242</v>
      </c>
      <c r="B64" s="13" t="s">
        <v>111</v>
      </c>
      <c r="C64" s="13"/>
      <c r="D64" s="14">
        <v>0</v>
      </c>
      <c r="E64" s="14">
        <v>400000000</v>
      </c>
    </row>
    <row r="65" spans="1:7" s="4" customFormat="1" ht="18" customHeight="1">
      <c r="A65" s="12" t="s">
        <v>112</v>
      </c>
      <c r="B65" s="13" t="s">
        <v>113</v>
      </c>
      <c r="C65" s="13"/>
      <c r="D65" s="14">
        <v>0</v>
      </c>
      <c r="E65" s="14">
        <v>0</v>
      </c>
    </row>
    <row r="66" spans="1:7" s="4" customFormat="1" ht="18" customHeight="1">
      <c r="A66" s="12" t="s">
        <v>114</v>
      </c>
      <c r="B66" s="13" t="s">
        <v>115</v>
      </c>
      <c r="C66" s="13"/>
      <c r="D66" s="14">
        <v>0</v>
      </c>
      <c r="E66" s="14">
        <v>0</v>
      </c>
    </row>
    <row r="67" spans="1:7" s="4" customFormat="1" ht="18" customHeight="1">
      <c r="A67" s="9" t="s">
        <v>116</v>
      </c>
      <c r="B67" s="10" t="s">
        <v>117</v>
      </c>
      <c r="C67" s="10">
        <v>13</v>
      </c>
      <c r="D67" s="11">
        <f>SUM(D68:D72)</f>
        <v>33393554</v>
      </c>
      <c r="E67" s="11">
        <f>SUM(E68:E72)</f>
        <v>16604902</v>
      </c>
    </row>
    <row r="68" spans="1:7" s="4" customFormat="1" ht="18" customHeight="1">
      <c r="A68" s="12" t="s">
        <v>118</v>
      </c>
      <c r="B68" s="13" t="s">
        <v>119</v>
      </c>
      <c r="C68" s="13">
        <v>13</v>
      </c>
      <c r="D68" s="14">
        <v>33393554</v>
      </c>
      <c r="E68" s="14">
        <v>16604902</v>
      </c>
    </row>
    <row r="69" spans="1:7" s="4" customFormat="1" ht="18" customHeight="1">
      <c r="A69" s="12" t="s">
        <v>120</v>
      </c>
      <c r="B69" s="13" t="s">
        <v>121</v>
      </c>
      <c r="C69" s="13"/>
      <c r="D69" s="14">
        <v>0</v>
      </c>
      <c r="E69" s="14">
        <v>0</v>
      </c>
    </row>
    <row r="70" spans="1:7" s="4" customFormat="1" ht="18" customHeight="1">
      <c r="A70" s="12" t="s">
        <v>122</v>
      </c>
      <c r="B70" s="13" t="s">
        <v>123</v>
      </c>
      <c r="C70" s="13"/>
      <c r="D70" s="14">
        <v>0</v>
      </c>
      <c r="E70" s="14">
        <v>0</v>
      </c>
    </row>
    <row r="71" spans="1:7" s="4" customFormat="1" ht="18" customHeight="1">
      <c r="A71" s="12" t="s">
        <v>124</v>
      </c>
      <c r="B71" s="13" t="s">
        <v>125</v>
      </c>
      <c r="C71" s="13"/>
      <c r="D71" s="14">
        <v>0</v>
      </c>
      <c r="E71" s="14">
        <v>0</v>
      </c>
    </row>
    <row r="72" spans="1:7" s="4" customFormat="1" ht="18" customHeight="1">
      <c r="A72" s="16" t="s">
        <v>126</v>
      </c>
      <c r="B72" s="17" t="s">
        <v>127</v>
      </c>
      <c r="C72" s="17"/>
      <c r="D72" s="18">
        <v>0</v>
      </c>
      <c r="E72" s="18">
        <v>0</v>
      </c>
    </row>
    <row r="73" spans="1:7" s="4" customFormat="1" ht="18" customHeight="1">
      <c r="A73" s="22" t="s">
        <v>128</v>
      </c>
      <c r="B73" s="1" t="s">
        <v>129</v>
      </c>
      <c r="C73" s="1"/>
      <c r="D73" s="19">
        <f>D36+D10</f>
        <v>36023728808</v>
      </c>
      <c r="E73" s="19">
        <f>E36+E10</f>
        <v>36931231774</v>
      </c>
      <c r="F73" s="15"/>
      <c r="G73" s="15"/>
    </row>
    <row r="74" spans="1:7" s="4" customFormat="1" ht="18" customHeight="1">
      <c r="A74" s="22" t="s">
        <v>130</v>
      </c>
      <c r="B74" s="1"/>
      <c r="C74" s="1"/>
      <c r="D74" s="19"/>
      <c r="E74" s="19"/>
    </row>
    <row r="75" spans="1:7" s="4" customFormat="1" ht="18" customHeight="1">
      <c r="A75" s="6" t="s">
        <v>131</v>
      </c>
      <c r="B75" s="7" t="s">
        <v>132</v>
      </c>
      <c r="C75" s="7"/>
      <c r="D75" s="8">
        <f>D76+D91</f>
        <v>5940636638</v>
      </c>
      <c r="E75" s="8">
        <f>E76+E91</f>
        <v>9705546484</v>
      </c>
    </row>
    <row r="76" spans="1:7" s="4" customFormat="1" ht="18" customHeight="1">
      <c r="A76" s="9" t="s">
        <v>133</v>
      </c>
      <c r="B76" s="10" t="s">
        <v>134</v>
      </c>
      <c r="C76" s="10"/>
      <c r="D76" s="11">
        <f>SUM(D77:D90)</f>
        <v>5940636638</v>
      </c>
      <c r="E76" s="11">
        <f>SUM(E77:E90)</f>
        <v>9705546484</v>
      </c>
    </row>
    <row r="77" spans="1:7" s="4" customFormat="1" ht="18" customHeight="1">
      <c r="A77" s="12" t="s">
        <v>135</v>
      </c>
      <c r="B77" s="13" t="s">
        <v>136</v>
      </c>
      <c r="C77" s="13"/>
      <c r="D77" s="14">
        <v>2480478185</v>
      </c>
      <c r="E77" s="14">
        <v>3559082121</v>
      </c>
    </row>
    <row r="78" spans="1:7" s="4" customFormat="1" ht="18" customHeight="1">
      <c r="A78" s="12" t="s">
        <v>137</v>
      </c>
      <c r="B78" s="13" t="s">
        <v>138</v>
      </c>
      <c r="C78" s="13"/>
      <c r="D78" s="14">
        <v>56638334</v>
      </c>
      <c r="E78" s="14">
        <v>81836192</v>
      </c>
    </row>
    <row r="79" spans="1:7" s="4" customFormat="1" ht="18" customHeight="1">
      <c r="A79" s="12" t="s">
        <v>139</v>
      </c>
      <c r="B79" s="13" t="s">
        <v>140</v>
      </c>
      <c r="C79" s="13">
        <v>14</v>
      </c>
      <c r="D79" s="14">
        <v>156261552</v>
      </c>
      <c r="E79" s="14">
        <v>288499955</v>
      </c>
    </row>
    <row r="80" spans="1:7" s="4" customFormat="1" ht="18" customHeight="1">
      <c r="A80" s="12" t="s">
        <v>141</v>
      </c>
      <c r="B80" s="13" t="s">
        <v>142</v>
      </c>
      <c r="C80" s="13"/>
      <c r="D80" s="14">
        <v>2609303411</v>
      </c>
      <c r="E80" s="14">
        <v>2278329824</v>
      </c>
    </row>
    <row r="81" spans="1:7" s="4" customFormat="1" ht="18" customHeight="1">
      <c r="A81" s="12" t="s">
        <v>143</v>
      </c>
      <c r="B81" s="13" t="s">
        <v>144</v>
      </c>
      <c r="C81" s="13"/>
      <c r="D81" s="14">
        <v>20000000</v>
      </c>
      <c r="E81" s="14">
        <v>0</v>
      </c>
    </row>
    <row r="82" spans="1:7" s="4" customFormat="1" ht="18" customHeight="1">
      <c r="A82" s="12" t="s">
        <v>145</v>
      </c>
      <c r="B82" s="13" t="s">
        <v>146</v>
      </c>
      <c r="C82" s="13"/>
      <c r="D82" s="14">
        <v>0</v>
      </c>
      <c r="E82" s="14">
        <v>0</v>
      </c>
    </row>
    <row r="83" spans="1:7" s="4" customFormat="1" ht="18" customHeight="1">
      <c r="A83" s="12" t="s">
        <v>147</v>
      </c>
      <c r="B83" s="13" t="s">
        <v>148</v>
      </c>
      <c r="C83" s="13"/>
      <c r="D83" s="14">
        <v>0</v>
      </c>
      <c r="E83" s="14">
        <v>0</v>
      </c>
    </row>
    <row r="84" spans="1:7" s="4" customFormat="1" ht="18" customHeight="1">
      <c r="A84" s="12" t="s">
        <v>149</v>
      </c>
      <c r="B84" s="13" t="s">
        <v>150</v>
      </c>
      <c r="C84" s="13"/>
      <c r="D84" s="14">
        <v>0</v>
      </c>
      <c r="E84" s="14">
        <v>0</v>
      </c>
    </row>
    <row r="85" spans="1:7" s="4" customFormat="1" ht="18" customHeight="1">
      <c r="A85" s="12" t="s">
        <v>151</v>
      </c>
      <c r="B85" s="13" t="s">
        <v>152</v>
      </c>
      <c r="C85" s="13">
        <v>15</v>
      </c>
      <c r="D85" s="14">
        <v>364501532</v>
      </c>
      <c r="E85" s="14">
        <v>2787335670</v>
      </c>
      <c r="G85" s="26"/>
    </row>
    <row r="86" spans="1:7" s="4" customFormat="1" ht="18" customHeight="1">
      <c r="A86" s="12" t="s">
        <v>153</v>
      </c>
      <c r="B86" s="13" t="s">
        <v>154</v>
      </c>
      <c r="C86" s="13"/>
      <c r="D86" s="14">
        <v>0</v>
      </c>
      <c r="E86" s="14">
        <v>0</v>
      </c>
      <c r="F86" s="15">
        <f>D75+D105</f>
        <v>36023728808</v>
      </c>
    </row>
    <row r="87" spans="1:7" s="4" customFormat="1" ht="18" customHeight="1">
      <c r="A87" s="12" t="s">
        <v>155</v>
      </c>
      <c r="B87" s="13" t="s">
        <v>156</v>
      </c>
      <c r="C87" s="13"/>
      <c r="D87" s="14"/>
      <c r="E87" s="14">
        <v>326292500</v>
      </c>
      <c r="F87" s="15">
        <f>F86-D73</f>
        <v>0</v>
      </c>
    </row>
    <row r="88" spans="1:7" s="4" customFormat="1" ht="18" customHeight="1">
      <c r="A88" s="12" t="s">
        <v>157</v>
      </c>
      <c r="B88" s="13" t="s">
        <v>158</v>
      </c>
      <c r="C88" s="13"/>
      <c r="D88" s="14">
        <v>253453624</v>
      </c>
      <c r="E88" s="14">
        <v>384170222</v>
      </c>
    </row>
    <row r="89" spans="1:7" s="4" customFormat="1" ht="18" customHeight="1">
      <c r="A89" s="12" t="s">
        <v>159</v>
      </c>
      <c r="B89" s="13" t="s">
        <v>160</v>
      </c>
      <c r="C89" s="13"/>
      <c r="D89" s="14">
        <v>0</v>
      </c>
      <c r="E89" s="14">
        <v>0</v>
      </c>
    </row>
    <row r="90" spans="1:7" s="4" customFormat="1" ht="18" customHeight="1">
      <c r="A90" s="12" t="s">
        <v>161</v>
      </c>
      <c r="B90" s="13" t="s">
        <v>162</v>
      </c>
      <c r="C90" s="13"/>
      <c r="D90" s="14">
        <v>0</v>
      </c>
      <c r="E90" s="14">
        <v>0</v>
      </c>
    </row>
    <row r="91" spans="1:7" s="4" customFormat="1" ht="18" customHeight="1">
      <c r="A91" s="9" t="s">
        <v>163</v>
      </c>
      <c r="B91" s="10" t="s">
        <v>164</v>
      </c>
      <c r="C91" s="10"/>
      <c r="D91" s="11">
        <f>SUM(D92:D104)</f>
        <v>0</v>
      </c>
      <c r="E91" s="11">
        <f>SUM(E92:E104)</f>
        <v>0</v>
      </c>
    </row>
    <row r="92" spans="1:7" s="4" customFormat="1" ht="18" customHeight="1">
      <c r="A92" s="12" t="s">
        <v>165</v>
      </c>
      <c r="B92" s="13" t="s">
        <v>166</v>
      </c>
      <c r="C92" s="13"/>
      <c r="D92" s="14">
        <v>0</v>
      </c>
      <c r="E92" s="14">
        <v>0</v>
      </c>
    </row>
    <row r="93" spans="1:7" s="4" customFormat="1" ht="18" customHeight="1">
      <c r="A93" s="12" t="s">
        <v>167</v>
      </c>
      <c r="B93" s="13" t="s">
        <v>168</v>
      </c>
      <c r="C93" s="13"/>
      <c r="D93" s="14">
        <v>0</v>
      </c>
      <c r="E93" s="14">
        <v>0</v>
      </c>
    </row>
    <row r="94" spans="1:7" s="4" customFormat="1" ht="18" customHeight="1">
      <c r="A94" s="12" t="s">
        <v>169</v>
      </c>
      <c r="B94" s="13" t="s">
        <v>170</v>
      </c>
      <c r="C94" s="13"/>
      <c r="D94" s="14">
        <v>0</v>
      </c>
      <c r="E94" s="14">
        <v>0</v>
      </c>
    </row>
    <row r="95" spans="1:7" s="4" customFormat="1" ht="18" customHeight="1">
      <c r="A95" s="12" t="s">
        <v>171</v>
      </c>
      <c r="B95" s="13" t="s">
        <v>172</v>
      </c>
      <c r="C95" s="13"/>
      <c r="D95" s="14">
        <v>0</v>
      </c>
      <c r="E95" s="14">
        <v>0</v>
      </c>
    </row>
    <row r="96" spans="1:7" s="4" customFormat="1" ht="18" customHeight="1">
      <c r="A96" s="12" t="s">
        <v>173</v>
      </c>
      <c r="B96" s="13" t="s">
        <v>174</v>
      </c>
      <c r="C96" s="13"/>
      <c r="D96" s="14">
        <v>0</v>
      </c>
      <c r="E96" s="14">
        <v>0</v>
      </c>
    </row>
    <row r="97" spans="1:6" s="4" customFormat="1" ht="18" customHeight="1">
      <c r="A97" s="12" t="s">
        <v>175</v>
      </c>
      <c r="B97" s="13" t="s">
        <v>176</v>
      </c>
      <c r="C97" s="13"/>
      <c r="D97" s="14">
        <v>0</v>
      </c>
      <c r="E97" s="14">
        <v>0</v>
      </c>
    </row>
    <row r="98" spans="1:6" s="4" customFormat="1" ht="18" customHeight="1">
      <c r="A98" s="12" t="s">
        <v>177</v>
      </c>
      <c r="B98" s="13" t="s">
        <v>178</v>
      </c>
      <c r="C98" s="13"/>
      <c r="D98" s="14">
        <v>0</v>
      </c>
      <c r="E98" s="14">
        <v>0</v>
      </c>
    </row>
    <row r="99" spans="1:6" s="4" customFormat="1" ht="18" customHeight="1">
      <c r="A99" s="12" t="s">
        <v>179</v>
      </c>
      <c r="B99" s="13" t="s">
        <v>180</v>
      </c>
      <c r="C99" s="13"/>
      <c r="D99" s="14">
        <v>0</v>
      </c>
      <c r="E99" s="14">
        <v>0</v>
      </c>
    </row>
    <row r="100" spans="1:6" s="4" customFormat="1" ht="18" customHeight="1">
      <c r="A100" s="12" t="s">
        <v>181</v>
      </c>
      <c r="B100" s="13" t="s">
        <v>182</v>
      </c>
      <c r="C100" s="13"/>
      <c r="D100" s="14">
        <v>0</v>
      </c>
      <c r="E100" s="14">
        <v>0</v>
      </c>
    </row>
    <row r="101" spans="1:6" s="4" customFormat="1" ht="18" customHeight="1">
      <c r="A101" s="12" t="s">
        <v>183</v>
      </c>
      <c r="B101" s="13" t="s">
        <v>184</v>
      </c>
      <c r="C101" s="13"/>
      <c r="D101" s="14">
        <v>0</v>
      </c>
      <c r="E101" s="14">
        <v>0</v>
      </c>
    </row>
    <row r="102" spans="1:6" s="4" customFormat="1" ht="18" customHeight="1">
      <c r="A102" s="12" t="s">
        <v>185</v>
      </c>
      <c r="B102" s="13" t="s">
        <v>186</v>
      </c>
      <c r="C102" s="13"/>
      <c r="D102" s="14">
        <v>0</v>
      </c>
      <c r="E102" s="14">
        <v>0</v>
      </c>
    </row>
    <row r="103" spans="1:6" s="4" customFormat="1" ht="18" customHeight="1">
      <c r="A103" s="12" t="s">
        <v>187</v>
      </c>
      <c r="B103" s="13" t="s">
        <v>188</v>
      </c>
      <c r="C103" s="13"/>
      <c r="D103" s="14">
        <v>0</v>
      </c>
      <c r="E103" s="14">
        <v>0</v>
      </c>
    </row>
    <row r="104" spans="1:6" s="4" customFormat="1" ht="18" customHeight="1">
      <c r="A104" s="12" t="s">
        <v>189</v>
      </c>
      <c r="B104" s="13" t="s">
        <v>190</v>
      </c>
      <c r="C104" s="13"/>
      <c r="D104" s="14">
        <v>0</v>
      </c>
      <c r="E104" s="14">
        <v>0</v>
      </c>
    </row>
    <row r="105" spans="1:6" s="4" customFormat="1" ht="18" customHeight="1">
      <c r="A105" s="9" t="s">
        <v>191</v>
      </c>
      <c r="B105" s="10" t="s">
        <v>192</v>
      </c>
      <c r="C105" s="10"/>
      <c r="D105" s="11">
        <f>D106+D124</f>
        <v>30083092170</v>
      </c>
      <c r="E105" s="11">
        <f>E106+E124</f>
        <v>27225685290</v>
      </c>
    </row>
    <row r="106" spans="1:6" s="4" customFormat="1" ht="18" customHeight="1">
      <c r="A106" s="9" t="s">
        <v>193</v>
      </c>
      <c r="B106" s="10" t="s">
        <v>194</v>
      </c>
      <c r="C106" s="10">
        <v>16</v>
      </c>
      <c r="D106" s="11">
        <f>D107+D113+D116+D118+D119</f>
        <v>30083092170</v>
      </c>
      <c r="E106" s="11">
        <f>E107+E113+E116+E118+E119</f>
        <v>27225685290</v>
      </c>
    </row>
    <row r="107" spans="1:6" s="4" customFormat="1" ht="18" customHeight="1">
      <c r="A107" s="9" t="s">
        <v>195</v>
      </c>
      <c r="B107" s="10" t="s">
        <v>196</v>
      </c>
      <c r="C107" s="10">
        <v>16</v>
      </c>
      <c r="D107" s="11">
        <v>18600000000</v>
      </c>
      <c r="E107" s="11">
        <v>18600000000</v>
      </c>
      <c r="F107" s="15">
        <f>D127-D73</f>
        <v>0</v>
      </c>
    </row>
    <row r="108" spans="1:6" s="4" customFormat="1" ht="18" customHeight="1">
      <c r="A108" s="12" t="s">
        <v>197</v>
      </c>
      <c r="B108" s="13" t="s">
        <v>198</v>
      </c>
      <c r="C108" s="13"/>
      <c r="D108" s="14">
        <v>17600000000</v>
      </c>
      <c r="E108" s="14">
        <v>17600000000</v>
      </c>
    </row>
    <row r="109" spans="1:6" s="4" customFormat="1" ht="18" customHeight="1">
      <c r="A109" s="12" t="s">
        <v>199</v>
      </c>
      <c r="B109" s="13" t="s">
        <v>200</v>
      </c>
      <c r="C109" s="13"/>
      <c r="D109" s="14">
        <v>0</v>
      </c>
      <c r="E109" s="14">
        <v>0</v>
      </c>
    </row>
    <row r="110" spans="1:6" s="4" customFormat="1" ht="18" customHeight="1">
      <c r="A110" s="12" t="s">
        <v>201</v>
      </c>
      <c r="B110" s="13" t="s">
        <v>202</v>
      </c>
      <c r="C110" s="13"/>
      <c r="D110" s="14">
        <v>0</v>
      </c>
      <c r="E110" s="14">
        <v>0</v>
      </c>
    </row>
    <row r="111" spans="1:6" s="4" customFormat="1" ht="18" customHeight="1">
      <c r="A111" s="12" t="s">
        <v>203</v>
      </c>
      <c r="B111" s="13" t="s">
        <v>204</v>
      </c>
      <c r="C111" s="13"/>
      <c r="D111" s="14">
        <v>0</v>
      </c>
      <c r="E111" s="14">
        <v>0</v>
      </c>
    </row>
    <row r="112" spans="1:6" s="4" customFormat="1" ht="18" customHeight="1">
      <c r="A112" s="12" t="s">
        <v>205</v>
      </c>
      <c r="B112" s="13" t="s">
        <v>206</v>
      </c>
      <c r="C112" s="13"/>
      <c r="D112" s="14">
        <v>0</v>
      </c>
      <c r="E112" s="14">
        <v>0</v>
      </c>
    </row>
    <row r="113" spans="1:7" s="4" customFormat="1" ht="18" customHeight="1">
      <c r="A113" s="12" t="s">
        <v>207</v>
      </c>
      <c r="B113" s="13" t="s">
        <v>208</v>
      </c>
      <c r="C113" s="13">
        <v>16</v>
      </c>
      <c r="D113" s="23">
        <v>-726105307</v>
      </c>
      <c r="E113" s="23">
        <v>-726105307</v>
      </c>
    </row>
    <row r="114" spans="1:7" s="4" customFormat="1" ht="18" customHeight="1">
      <c r="A114" s="12" t="s">
        <v>209</v>
      </c>
      <c r="B114" s="13" t="s">
        <v>210</v>
      </c>
      <c r="C114" s="13"/>
      <c r="D114" s="14">
        <v>0</v>
      </c>
      <c r="E114" s="14">
        <v>0</v>
      </c>
    </row>
    <row r="115" spans="1:7" s="4" customFormat="1" ht="18" customHeight="1">
      <c r="A115" s="12" t="s">
        <v>211</v>
      </c>
      <c r="B115" s="13" t="s">
        <v>212</v>
      </c>
      <c r="C115" s="13"/>
      <c r="D115" s="14">
        <v>0</v>
      </c>
      <c r="E115" s="14">
        <v>0</v>
      </c>
    </row>
    <row r="116" spans="1:7" s="4" customFormat="1" ht="18" customHeight="1">
      <c r="A116" s="12" t="s">
        <v>213</v>
      </c>
      <c r="B116" s="13" t="s">
        <v>214</v>
      </c>
      <c r="C116" s="13">
        <v>16</v>
      </c>
      <c r="D116" s="14">
        <v>2633994225</v>
      </c>
      <c r="E116" s="14">
        <v>2633994225</v>
      </c>
    </row>
    <row r="117" spans="1:7" s="4" customFormat="1" ht="18" customHeight="1">
      <c r="A117" s="12" t="s">
        <v>215</v>
      </c>
      <c r="B117" s="13" t="s">
        <v>216</v>
      </c>
      <c r="C117" s="13"/>
      <c r="D117" s="14">
        <v>0</v>
      </c>
      <c r="E117" s="14">
        <v>0</v>
      </c>
    </row>
    <row r="118" spans="1:7" s="4" customFormat="1" ht="18" customHeight="1">
      <c r="A118" s="12" t="s">
        <v>217</v>
      </c>
      <c r="B118" s="13" t="s">
        <v>218</v>
      </c>
      <c r="C118" s="13">
        <v>16</v>
      </c>
      <c r="D118" s="14">
        <v>741277519</v>
      </c>
      <c r="E118" s="14">
        <v>741277519</v>
      </c>
    </row>
    <row r="119" spans="1:7" s="4" customFormat="1" ht="18" customHeight="1">
      <c r="A119" s="12" t="s">
        <v>219</v>
      </c>
      <c r="B119" s="13" t="s">
        <v>220</v>
      </c>
      <c r="C119" s="13" t="s">
        <v>248</v>
      </c>
      <c r="D119" s="14">
        <f>D120+D121</f>
        <v>8833925733</v>
      </c>
      <c r="E119" s="14">
        <f>SUM(E120:E123)</f>
        <v>5976518853</v>
      </c>
    </row>
    <row r="120" spans="1:7" s="4" customFormat="1" ht="18" customHeight="1">
      <c r="A120" s="12" t="s">
        <v>221</v>
      </c>
      <c r="B120" s="13" t="s">
        <v>222</v>
      </c>
      <c r="C120" s="13"/>
      <c r="D120" s="14">
        <v>5913415451</v>
      </c>
      <c r="E120" s="14">
        <v>5976518853</v>
      </c>
      <c r="F120" s="15"/>
    </row>
    <row r="121" spans="1:7" s="4" customFormat="1" ht="18" customHeight="1">
      <c r="A121" s="12" t="s">
        <v>223</v>
      </c>
      <c r="B121" s="13" t="s">
        <v>224</v>
      </c>
      <c r="C121" s="13"/>
      <c r="D121" s="14">
        <v>2920510282</v>
      </c>
      <c r="E121" s="14">
        <v>0</v>
      </c>
      <c r="F121" s="15"/>
      <c r="G121" s="15"/>
    </row>
    <row r="122" spans="1:7" s="4" customFormat="1" ht="18" customHeight="1">
      <c r="A122" s="12" t="s">
        <v>225</v>
      </c>
      <c r="B122" s="13" t="s">
        <v>226</v>
      </c>
      <c r="C122" s="13"/>
      <c r="D122" s="14">
        <v>0</v>
      </c>
      <c r="E122" s="14">
        <v>0</v>
      </c>
      <c r="F122" s="15"/>
    </row>
    <row r="123" spans="1:7" s="4" customFormat="1" ht="18" customHeight="1">
      <c r="A123" s="12" t="s">
        <v>227</v>
      </c>
      <c r="B123" s="13" t="s">
        <v>228</v>
      </c>
      <c r="C123" s="13"/>
      <c r="D123" s="14">
        <v>0</v>
      </c>
      <c r="E123" s="14">
        <v>0</v>
      </c>
    </row>
    <row r="124" spans="1:7" s="4" customFormat="1" ht="18" customHeight="1">
      <c r="A124" s="9" t="s">
        <v>229</v>
      </c>
      <c r="B124" s="10" t="s">
        <v>230</v>
      </c>
      <c r="C124" s="10"/>
      <c r="D124" s="11">
        <v>0</v>
      </c>
      <c r="E124" s="11">
        <v>0</v>
      </c>
    </row>
    <row r="125" spans="1:7" s="4" customFormat="1" ht="18" customHeight="1">
      <c r="A125" s="12" t="s">
        <v>231</v>
      </c>
      <c r="B125" s="13" t="s">
        <v>232</v>
      </c>
      <c r="C125" s="13"/>
      <c r="D125" s="14">
        <v>0</v>
      </c>
      <c r="E125" s="14">
        <v>0</v>
      </c>
    </row>
    <row r="126" spans="1:7" s="4" customFormat="1" ht="18" customHeight="1">
      <c r="A126" s="16" t="s">
        <v>233</v>
      </c>
      <c r="B126" s="17" t="s">
        <v>234</v>
      </c>
      <c r="C126" s="17"/>
      <c r="D126" s="18">
        <v>0</v>
      </c>
      <c r="E126" s="18">
        <v>0</v>
      </c>
    </row>
    <row r="127" spans="1:7" s="4" customFormat="1" ht="18" customHeight="1">
      <c r="A127" s="22" t="s">
        <v>235</v>
      </c>
      <c r="B127" s="1" t="s">
        <v>236</v>
      </c>
      <c r="C127" s="1"/>
      <c r="D127" s="19">
        <f>D105+D75</f>
        <v>36023728808</v>
      </c>
      <c r="E127" s="19">
        <f>E105+E75</f>
        <v>36931231774</v>
      </c>
      <c r="F127" s="15"/>
      <c r="G127" s="15"/>
    </row>
    <row r="128" spans="1:7" ht="16.5" customHeight="1">
      <c r="C128" s="33" t="s">
        <v>251</v>
      </c>
      <c r="D128" s="33"/>
      <c r="E128" s="33"/>
      <c r="F128" s="3"/>
      <c r="G128" s="3"/>
    </row>
    <row r="129" spans="1:6" ht="15" customHeight="1">
      <c r="A129" s="20" t="s">
        <v>243</v>
      </c>
      <c r="B129" s="34" t="s">
        <v>244</v>
      </c>
      <c r="C129" s="34"/>
      <c r="D129" s="35" t="s">
        <v>247</v>
      </c>
      <c r="E129" s="35"/>
      <c r="F129" s="3"/>
    </row>
    <row r="130" spans="1:6" ht="12.75">
      <c r="A130" s="20"/>
      <c r="B130" s="24"/>
      <c r="C130" s="24"/>
      <c r="D130" s="35"/>
      <c r="E130" s="35"/>
    </row>
    <row r="131" spans="1:6" ht="12.75">
      <c r="A131" s="20"/>
      <c r="B131" s="24"/>
      <c r="C131" s="24"/>
      <c r="D131" s="21"/>
      <c r="E131" s="21"/>
    </row>
    <row r="132" spans="1:6" ht="12.75">
      <c r="A132" s="20"/>
      <c r="B132" s="24"/>
      <c r="C132" s="24"/>
      <c r="D132" s="21"/>
      <c r="E132" s="21"/>
    </row>
    <row r="133" spans="1:6" ht="12.75">
      <c r="A133" s="20"/>
      <c r="B133" s="24"/>
      <c r="C133" s="24"/>
      <c r="D133" s="21"/>
      <c r="E133" s="21"/>
    </row>
    <row r="134" spans="1:6" ht="12.75">
      <c r="A134" s="20" t="s">
        <v>245</v>
      </c>
      <c r="B134" s="34" t="s">
        <v>249</v>
      </c>
      <c r="C134" s="34"/>
      <c r="D134" s="36" t="s">
        <v>246</v>
      </c>
      <c r="E134" s="36"/>
    </row>
    <row r="135" spans="1:6" ht="12.75">
      <c r="A135" s="20"/>
      <c r="B135" s="24"/>
      <c r="C135" s="24"/>
      <c r="D135" s="21"/>
      <c r="E135" s="21"/>
    </row>
  </sheetData>
  <mergeCells count="14">
    <mergeCell ref="C128:E128"/>
    <mergeCell ref="B129:C129"/>
    <mergeCell ref="D129:E129"/>
    <mergeCell ref="D130:E130"/>
    <mergeCell ref="B134:C134"/>
    <mergeCell ref="D134:E134"/>
    <mergeCell ref="A1:B1"/>
    <mergeCell ref="A2:B2"/>
    <mergeCell ref="A3:B3"/>
    <mergeCell ref="A6:E6"/>
    <mergeCell ref="C5:E5"/>
    <mergeCell ref="C1:E1"/>
    <mergeCell ref="C2:E2"/>
    <mergeCell ref="C4:E4"/>
  </mergeCells>
  <pageMargins left="0.51181102362204722" right="0.19685039370078741" top="0.23622047244094491" bottom="0.51181102362204722" header="0.51181102362204722" footer="0.23622047244094491"/>
  <pageSetup paperSize="9" orientation="portrait" horizontalDpi="300" verticalDpi="300" r:id="rId1"/>
  <headerFooter alignWithMargins="0">
    <oddFooter>&amp;C&amp;"Arial Narrow,Regular"&amp;11&amp;P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DN - BẢNG CÂN ĐỐI KẾ TOÁN</vt:lpstr>
      <vt:lpstr>'DN - BẢNG CÂN ĐỐI KẾ TOÁN'!Print_Titles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2016-01-18T07:13:20Z</cp:lastPrinted>
  <dcterms:created xsi:type="dcterms:W3CDTF">2015-04-16T03:31:20Z</dcterms:created>
  <dcterms:modified xsi:type="dcterms:W3CDTF">2016-01-18T09:27:02Z</dcterms:modified>
</cp:coreProperties>
</file>

<file path=package/services/digital-signature/_rels/origin.psdsor.rels>&#65279;<?xml version="1.0" encoding="utf-8"?><Relationships xmlns="http://schemas.openxmlformats.org/package/2006/relationships"><Relationship Type="http://schemas.openxmlformats.org/package/2006/relationships/digital-signature/signature" Target="/package/services/digital-signature/xml-signature/6c0ab976f9d24ccf83205c02f32f3a0c.psdsxs" Id="R673470fb65bd4b96" /></Relationships>
</file>