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3"/>
  </bookViews>
  <sheets>
    <sheet name="THTCR" sheetId="1" r:id="rId1"/>
    <sheet name="TNTDR" sheetId="2" r:id="rId2"/>
    <sheet name="LCTT" sheetId="3" r:id="rId3"/>
    <sheet name="THVCSH" sheetId="4" r:id="rId4"/>
  </sheets>
  <definedNames/>
  <calcPr fullCalcOnLoad="1"/>
</workbook>
</file>

<file path=xl/sharedStrings.xml><?xml version="1.0" encoding="utf-8"?>
<sst xmlns="http://schemas.openxmlformats.org/spreadsheetml/2006/main" count="837" uniqueCount="663">
  <si>
    <t>Chỉ tiêu</t>
  </si>
  <si>
    <t>Mã số</t>
  </si>
  <si>
    <t>Thuyết minh</t>
  </si>
  <si>
    <t>Năm nay</t>
  </si>
  <si>
    <t>Năm trước</t>
  </si>
  <si>
    <t>TÀI SẢN</t>
  </si>
  <si>
    <t>A</t>
  </si>
  <si>
    <t>B</t>
  </si>
  <si>
    <t>C</t>
  </si>
  <si>
    <t>1</t>
  </si>
  <si>
    <t>2</t>
  </si>
  <si>
    <t>A. TÀI SẢN NGẮN HẠN (100=110+130)</t>
  </si>
  <si>
    <t>100</t>
  </si>
  <si>
    <t>I. Tài sản tài chính  (110=111--&gt;129)</t>
  </si>
  <si>
    <t>110</t>
  </si>
  <si>
    <t>1. Tiền và các khoản tương đương tiền</t>
  </si>
  <si>
    <t>111</t>
  </si>
  <si>
    <t>4.1</t>
  </si>
  <si>
    <t>1.1. Tiền</t>
  </si>
  <si>
    <t>111.1</t>
  </si>
  <si>
    <t>1.2. Các khoản tương đương tiền</t>
  </si>
  <si>
    <t>111.2</t>
  </si>
  <si>
    <t>2. Các tài sản tài chính ghi nhận thông qua lãi lỗ (FVTPL)</t>
  </si>
  <si>
    <t>112</t>
  </si>
  <si>
    <t>4.2</t>
  </si>
  <si>
    <t>3. Các  khoản đầu tư  nắm giữ đến ngày đáo hạn (HTM)</t>
  </si>
  <si>
    <t>113</t>
  </si>
  <si>
    <t>4. Các khoản cho vay</t>
  </si>
  <si>
    <t>114</t>
  </si>
  <si>
    <t>5. Các tài sản tài chính sẵn sàng để bán (AFS)</t>
  </si>
  <si>
    <t>115</t>
  </si>
  <si>
    <t>6. Dự phòng suy giảm giá trị các tài sản tài chính và tài sản thế chấp</t>
  </si>
  <si>
    <t>116</t>
  </si>
  <si>
    <t>7. Các khoản phải thu</t>
  </si>
  <si>
    <t>117</t>
  </si>
  <si>
    <t>4.3</t>
  </si>
  <si>
    <t>7.1. Phải thu bán các tài sản tài chính</t>
  </si>
  <si>
    <t>117.1</t>
  </si>
  <si>
    <t>7.2. Phải thu và dự thu cổ tức, tiền lãi các tài sản tài chính</t>
  </si>
  <si>
    <t>117.2</t>
  </si>
  <si>
    <t>7.2.1. Phải thu cổ tức, tiền lãi đến ngày nhận</t>
  </si>
  <si>
    <t>117.3</t>
  </si>
  <si>
    <t>Trong đó: Phải thu khó đòi về cổ tức, tiền lãi đến ngày nhận nhưng chưa nhận được</t>
  </si>
  <si>
    <t>117.3.1</t>
  </si>
  <si>
    <t>7.2.2. Dự thu cổ tức, tiền lãi chưa đến ngày nhận</t>
  </si>
  <si>
    <t>117.4</t>
  </si>
  <si>
    <t>8. Thuế giá trị gia tăng được khấu trừ</t>
  </si>
  <si>
    <t>118</t>
  </si>
  <si>
    <t>9. Phải thu các dịch vụ CTCK cung cấp</t>
  </si>
  <si>
    <t>119</t>
  </si>
  <si>
    <t>10. Phải thu nội bộ</t>
  </si>
  <si>
    <t>120</t>
  </si>
  <si>
    <t>11. Phải thu về lỗi giao dịch chứng khoán</t>
  </si>
  <si>
    <t>121</t>
  </si>
  <si>
    <t>13. Dự phòng suy giảm giá trị các khoản phải thu (*)</t>
  </si>
  <si>
    <t>129</t>
  </si>
  <si>
    <t>II. Tài sản ngắn hạn khác (130 = 131--&gt;136)</t>
  </si>
  <si>
    <t>130</t>
  </si>
  <si>
    <t>1. Tạm ứng</t>
  </si>
  <si>
    <t>131</t>
  </si>
  <si>
    <t>2. Vật tư văn phòng, công cụ, dụng cụ</t>
  </si>
  <si>
    <t>132</t>
  </si>
  <si>
    <t>3. Chi phí trả trước ngắn hạn</t>
  </si>
  <si>
    <t>133</t>
  </si>
  <si>
    <t>4. Cầm cố, thế chấp, ký quỹ, ký cược ngắn hạn</t>
  </si>
  <si>
    <t>134</t>
  </si>
  <si>
    <t>5. Tài sản ngắn hạn khác</t>
  </si>
  <si>
    <t>135</t>
  </si>
  <si>
    <t>4.4</t>
  </si>
  <si>
    <t>6. Dự phòng suy giảm giá trị tài sản ngắn hạn khác</t>
  </si>
  <si>
    <t>136</t>
  </si>
  <si>
    <t>B. TÀI SẢN DÀI HẠN (200 = 210+220+230+240+250-260)</t>
  </si>
  <si>
    <t>200</t>
  </si>
  <si>
    <t>I. Tài sản tài chính dài hạn</t>
  </si>
  <si>
    <t>210</t>
  </si>
  <si>
    <t>1. Các khoản phải thu dài hạn</t>
  </si>
  <si>
    <t>211</t>
  </si>
  <si>
    <t>2. Các khoản đầu tư</t>
  </si>
  <si>
    <t>212</t>
  </si>
  <si>
    <t>2.1. Các khoản đầu tư nắm giữ đến ngày đáo hạn</t>
  </si>
  <si>
    <t>212.1</t>
  </si>
  <si>
    <t>2.2. Đầu tư vào công ty con</t>
  </si>
  <si>
    <t>212.2</t>
  </si>
  <si>
    <t>2.3. Đầu tư vào công ty liên doanh, liên kết</t>
  </si>
  <si>
    <t>212.3</t>
  </si>
  <si>
    <t>II. Tài sản cố định</t>
  </si>
  <si>
    <t>220</t>
  </si>
  <si>
    <t>1. Tài sản cố định hữu hình</t>
  </si>
  <si>
    <t>221</t>
  </si>
  <si>
    <t>4.5(a)</t>
  </si>
  <si>
    <t>- Nguyên giá</t>
  </si>
  <si>
    <t>222</t>
  </si>
  <si>
    <t>- Giá trị hao mòn luỹ kế (*)</t>
  </si>
  <si>
    <t>223a</t>
  </si>
  <si>
    <t>- Đánh giá TSCĐHH theo giá trị hợp lý</t>
  </si>
  <si>
    <t>223b</t>
  </si>
  <si>
    <t>2. Tài sản cố định thuê tài chính</t>
  </si>
  <si>
    <t>224</t>
  </si>
  <si>
    <t>225</t>
  </si>
  <si>
    <t>226a</t>
  </si>
  <si>
    <t>- Đánh giá TSCĐTTC theo giá trị hợp lý</t>
  </si>
  <si>
    <t>226b</t>
  </si>
  <si>
    <t>3. Tài sản cố định vô hình</t>
  </si>
  <si>
    <t>227</t>
  </si>
  <si>
    <t>4.5(b)</t>
  </si>
  <si>
    <t>228</t>
  </si>
  <si>
    <t>229a</t>
  </si>
  <si>
    <t>- Đánh giá TSCĐVH theo giá trị hợp lý</t>
  </si>
  <si>
    <t>229b</t>
  </si>
  <si>
    <t>III. Bất động sản đầu tư</t>
  </si>
  <si>
    <t>230</t>
  </si>
  <si>
    <t>231</t>
  </si>
  <si>
    <t>232a</t>
  </si>
  <si>
    <t>- Đánh giá BĐSĐT theo giá trị hợp lý</t>
  </si>
  <si>
    <t>232b</t>
  </si>
  <si>
    <t>IV. Chi phí xây dựng cơ bản dở dang</t>
  </si>
  <si>
    <t>240</t>
  </si>
  <si>
    <t>V. Tài sản dài hạn khác</t>
  </si>
  <si>
    <t>250</t>
  </si>
  <si>
    <t>1. Cầm cố, thế chấp, ký quỹ, ký cược dài hạn</t>
  </si>
  <si>
    <t>251</t>
  </si>
  <si>
    <t>2. Chi phí trả trước dài hạn</t>
  </si>
  <si>
    <t>252</t>
  </si>
  <si>
    <t>3. Tài sản thuế thu nhập hoãn lại</t>
  </si>
  <si>
    <t>253</t>
  </si>
  <si>
    <t>4.6</t>
  </si>
  <si>
    <t>4. Tiền nộp Quỹ Hỗ trợ thanh toán</t>
  </si>
  <si>
    <t>254</t>
  </si>
  <si>
    <t>4.7</t>
  </si>
  <si>
    <t>5. Tài sản dài hạn khác</t>
  </si>
  <si>
    <t>255</t>
  </si>
  <si>
    <t>VI. Dự phòng suy giảm giá trị tài sản dài hạn</t>
  </si>
  <si>
    <t>260</t>
  </si>
  <si>
    <t>TỔNG CỘNG TÀI SẢN  (270 = 100 + 200)</t>
  </si>
  <si>
    <t>270</t>
  </si>
  <si>
    <t>NGUỒN VỐN</t>
  </si>
  <si>
    <t>C. NỢ PHẢI TRẢ (300 = 310 + 340)</t>
  </si>
  <si>
    <t>300</t>
  </si>
  <si>
    <t>I. Nợ phải trả ngắn hạn</t>
  </si>
  <si>
    <t>310</t>
  </si>
  <si>
    <t>1. Vay và nợ thuê tài sản tài chính ngắn hạn</t>
  </si>
  <si>
    <t>311</t>
  </si>
  <si>
    <t>1.1. Vay ngắn hạn</t>
  </si>
  <si>
    <t>312</t>
  </si>
  <si>
    <t>1.2. Nợ thuê tài sản tài chính ngắn hạn</t>
  </si>
  <si>
    <t>313</t>
  </si>
  <si>
    <t>2. Vay tài sản tài chính ngắn hạn</t>
  </si>
  <si>
    <t>314</t>
  </si>
  <si>
    <t>3. Trái phiếu chuyển đổi ngắn hạn - Cấu phần nợ</t>
  </si>
  <si>
    <t>315</t>
  </si>
  <si>
    <t>4. Trái phiếu phát hành ngắn hạn</t>
  </si>
  <si>
    <t>316</t>
  </si>
  <si>
    <t>5. Vay Quỹ Hỗ trợ thanh toán</t>
  </si>
  <si>
    <t>317</t>
  </si>
  <si>
    <t>6. Phải trả hoạt động giao dịch chứng khoán</t>
  </si>
  <si>
    <t>318</t>
  </si>
  <si>
    <t>7. Phải trả về lỗi giao dịch các tài sản tài chính</t>
  </si>
  <si>
    <t>319</t>
  </si>
  <si>
    <t>8. Phải trả người bán ngắn hạn</t>
  </si>
  <si>
    <t>320</t>
  </si>
  <si>
    <t>9. Người mua trả tiền trước ngắn hạn</t>
  </si>
  <si>
    <t>321</t>
  </si>
  <si>
    <t>10. Thuế và các khoản phải nộp Nhà nước</t>
  </si>
  <si>
    <t>322</t>
  </si>
  <si>
    <t>4.8</t>
  </si>
  <si>
    <t>11. Phải trả người lao động</t>
  </si>
  <si>
    <t>323</t>
  </si>
  <si>
    <t>12. Các khoản trích nộp phúc lợi nhân viên</t>
  </si>
  <si>
    <t>324</t>
  </si>
  <si>
    <t>13. Chi phí phải trả ngắn hạn</t>
  </si>
  <si>
    <t>325</t>
  </si>
  <si>
    <t>14. Phải trả nội bộ ngắn hạn</t>
  </si>
  <si>
    <t>326</t>
  </si>
  <si>
    <t>15. Doanh thu chưa thực hiện ngắn hạn</t>
  </si>
  <si>
    <t>327</t>
  </si>
  <si>
    <t>16. Nhận ký quỹ, ký cược ngắn hạn</t>
  </si>
  <si>
    <t>328</t>
  </si>
  <si>
    <t>17. Các khoản phải trả, phải nộp khác ngắn hạn</t>
  </si>
  <si>
    <t>329</t>
  </si>
  <si>
    <t>4.9</t>
  </si>
  <si>
    <t>18. Dự phòng phải trả ngắn hạn</t>
  </si>
  <si>
    <t>330</t>
  </si>
  <si>
    <t>19. Quỹ khen thưởng, phúc lợi</t>
  </si>
  <si>
    <t>331</t>
  </si>
  <si>
    <t>II. Nợ phải trả dài hạn</t>
  </si>
  <si>
    <t>340</t>
  </si>
  <si>
    <t>1. Vay và nợ thuê tài sản tài chính dài hạn</t>
  </si>
  <si>
    <t>341</t>
  </si>
  <si>
    <t>1.1. Vay dài hạn</t>
  </si>
  <si>
    <t>342</t>
  </si>
  <si>
    <t>1.2. Nợ thuê tài sản tài chính dài hạn</t>
  </si>
  <si>
    <t>343</t>
  </si>
  <si>
    <t>2. Vay tài sản tài chính dài hạn</t>
  </si>
  <si>
    <t>344</t>
  </si>
  <si>
    <t>3. Trái phiếu chuyển đổi dài hạn - Cấu phần nợ</t>
  </si>
  <si>
    <t>345</t>
  </si>
  <si>
    <t>4. Trái phiếu phát hành dài hạn</t>
  </si>
  <si>
    <t>346</t>
  </si>
  <si>
    <t>5. Phải trả người bán dài hạn</t>
  </si>
  <si>
    <t>347</t>
  </si>
  <si>
    <t>6. Người mua trả tiền trước dài hạn</t>
  </si>
  <si>
    <t>348</t>
  </si>
  <si>
    <t>7. Chi phí phải trả dài hạn</t>
  </si>
  <si>
    <t>349</t>
  </si>
  <si>
    <t>8. Phải trả nội bộ dài hạn</t>
  </si>
  <si>
    <t>350</t>
  </si>
  <si>
    <t>9. Doanh thu chưa thực hiện dài hạn</t>
  </si>
  <si>
    <t>351</t>
  </si>
  <si>
    <t>10. Nhận ký quỹ, ký cược dài hạn</t>
  </si>
  <si>
    <t>352</t>
  </si>
  <si>
    <t>11. Các khoản phải trả, phải nộp khác dài hạn</t>
  </si>
  <si>
    <t>353</t>
  </si>
  <si>
    <t>12. Dự phòng phải trả dài hạn</t>
  </si>
  <si>
    <t>354</t>
  </si>
  <si>
    <t>13. Dự phòng bồi thường thiệt hại cho Nhà đầu tư</t>
  </si>
  <si>
    <t>355</t>
  </si>
  <si>
    <t>14. Thuế thu nhập hoãn lại phải trả</t>
  </si>
  <si>
    <t>356</t>
  </si>
  <si>
    <t>15. Quỹ phát triển khoa học và công nghệ</t>
  </si>
  <si>
    <t>357</t>
  </si>
  <si>
    <t>D. VỐN CHỦ SỞ HỮU (400 = 410 + 420)</t>
  </si>
  <si>
    <t>400</t>
  </si>
  <si>
    <t>I. Vốn chủ sở hữu</t>
  </si>
  <si>
    <t>410</t>
  </si>
  <si>
    <t>1. Vốn đầu tư của chủ sở hữu</t>
  </si>
  <si>
    <t>411</t>
  </si>
  <si>
    <t>4.10</t>
  </si>
  <si>
    <t>1.1. Vốn góp của chủ sở hữu</t>
  </si>
  <si>
    <t>411.1</t>
  </si>
  <si>
    <t>a. Vốn pháp định</t>
  </si>
  <si>
    <t>411.1a</t>
  </si>
  <si>
    <t>b. Vốn bổ sung</t>
  </si>
  <si>
    <t>411.1b</t>
  </si>
  <si>
    <t>1.2. Thặng dư vốn cổ phần</t>
  </si>
  <si>
    <t>411.2</t>
  </si>
  <si>
    <t>1.3. Quyền chọn chuyển đổi trái phiếu - Cấu phần vốn</t>
  </si>
  <si>
    <t>411.3</t>
  </si>
  <si>
    <t>1.4. Vốn khác của chủ sở hữu</t>
  </si>
  <si>
    <t>411.4</t>
  </si>
  <si>
    <t>1.5. Cổ phiếu quỹ (*)</t>
  </si>
  <si>
    <t>411.5</t>
  </si>
  <si>
    <t>2. Chênh lệch đánh giá tài sản theo giá trị hợp lý</t>
  </si>
  <si>
    <t>412</t>
  </si>
  <si>
    <t>3. Chênh lệch tỷ giá hối đoái</t>
  </si>
  <si>
    <t>413</t>
  </si>
  <si>
    <t>4. Quỹ dự trữ điều lệ</t>
  </si>
  <si>
    <t>414</t>
  </si>
  <si>
    <t>5. Quỹ dự phòng tài chính và rủi ro nghiệp vụ</t>
  </si>
  <si>
    <t>415</t>
  </si>
  <si>
    <t>6. Các Quỹ khác thuộc vốn chủ sở hữu</t>
  </si>
  <si>
    <t>416</t>
  </si>
  <si>
    <t>7. Lợi nhuận chưa phân phối</t>
  </si>
  <si>
    <t>417</t>
  </si>
  <si>
    <t>4.11</t>
  </si>
  <si>
    <t>7.1. Lợi nhuận đã thực hiện</t>
  </si>
  <si>
    <t>417.1</t>
  </si>
  <si>
    <t>7.2. Lợi nhuận chưa thực hiện</t>
  </si>
  <si>
    <t>417.2</t>
  </si>
  <si>
    <t>II. Nguồn kinh phí và quỹ khác</t>
  </si>
  <si>
    <t>420</t>
  </si>
  <si>
    <t>TỔNG CỘNG VỐN CHỦ SỞ HỮU</t>
  </si>
  <si>
    <t>TỔNG CỘNG NỢ PHẢI TRẢ VÀ VỐN CHỦ SỞ HỮU</t>
  </si>
  <si>
    <t>440</t>
  </si>
  <si>
    <t>LỢI NHUẬN ĐÃ PHÂN PHỐI CHO NHÀ ĐẦU TƯ</t>
  </si>
  <si>
    <t>450</t>
  </si>
  <si>
    <t>1. Lợi nhuận đã phân phối cho Nhà đầu tư trong năm</t>
  </si>
  <si>
    <t>451</t>
  </si>
  <si>
    <t>CHỈ TIÊU</t>
  </si>
  <si>
    <t>A. TÀI SẢN CỦA CTCK VÀ TÀI SẢN QUẢN LÝ THEO CAM KẾT</t>
  </si>
  <si>
    <t>1. Tài sản cố định thuê ngoài</t>
  </si>
  <si>
    <t>001</t>
  </si>
  <si>
    <t>2. Chứng chỉ có giá nhận giữ hộ</t>
  </si>
  <si>
    <t>002</t>
  </si>
  <si>
    <t>3. Tài sản nhận thế chấp</t>
  </si>
  <si>
    <t>003</t>
  </si>
  <si>
    <t>4. Nợ khó đòi đã xử lý</t>
  </si>
  <si>
    <t>004</t>
  </si>
  <si>
    <t>5. Ngoại tệ các loại</t>
  </si>
  <si>
    <t>005</t>
  </si>
  <si>
    <t>6. Cổ phiếu đang lưu hành</t>
  </si>
  <si>
    <t>006</t>
  </si>
  <si>
    <t>5.1</t>
  </si>
  <si>
    <t>7. Cổ phiếu quỹ</t>
  </si>
  <si>
    <t>007</t>
  </si>
  <si>
    <t>8. Tài sản tài chính niêm yết/đăng ký giao dịch tại VSD của CTCK</t>
  </si>
  <si>
    <t>008</t>
  </si>
  <si>
    <t>a. Tài sản tài chính giao dịch tự do chuyển nhượng</t>
  </si>
  <si>
    <t>008.1</t>
  </si>
  <si>
    <t>b. Tài sản tài chính hạn chế chuyển nhượng</t>
  </si>
  <si>
    <t>008.2</t>
  </si>
  <si>
    <t>c. Tài sản tài chính giao dịch cầm cố</t>
  </si>
  <si>
    <t>008.3</t>
  </si>
  <si>
    <t>d. Tài sản tài chính phong tỏa, tạm giữ</t>
  </si>
  <si>
    <t>008.4</t>
  </si>
  <si>
    <t>e. Tài sản tài chính chờ thanh toán</t>
  </si>
  <si>
    <t>008.5</t>
  </si>
  <si>
    <t>f. Tài sản tài chính chờ cho vay</t>
  </si>
  <si>
    <t>008.6</t>
  </si>
  <si>
    <t>g. Tài sản tài chính ký quỹ đảm bảo khoản vay</t>
  </si>
  <si>
    <t>008.7</t>
  </si>
  <si>
    <t>9. Tài sản tài chính đã lưu ký tại VSD và chưa giao dịch của CTCK</t>
  </si>
  <si>
    <t>009</t>
  </si>
  <si>
    <t>a. Tài sản tài chính đã lưu ký tại VSD và chưa giao dịch, tự do chuyển nhượng</t>
  </si>
  <si>
    <t>009.1</t>
  </si>
  <si>
    <t>b. Tài sản tài chính đã lưu ký tại VSD và chưa giao dịch, hạn chế chuyển nhượng</t>
  </si>
  <si>
    <t>009.2</t>
  </si>
  <si>
    <t>c. Tài sản tài chính đã lưu ký tại VSD và chưa giao dịch, cầm cố</t>
  </si>
  <si>
    <t>009.3</t>
  </si>
  <si>
    <t>d. Tài sản tài chính đã lưu ký tại VSD và chưa giao dịch, phong tỏa, tạm giữ</t>
  </si>
  <si>
    <t>009.4</t>
  </si>
  <si>
    <t>10. Tài sản tài chính chờ về của CTCK</t>
  </si>
  <si>
    <t>010</t>
  </si>
  <si>
    <t>11. Tài sản tài chính sửa lỗi giao dịch của CTCK</t>
  </si>
  <si>
    <t>011</t>
  </si>
  <si>
    <t>12. Tài sản tài chính chưa lưu ký tại VSD của CTCK</t>
  </si>
  <si>
    <t>012</t>
  </si>
  <si>
    <t>13. Tài sản tài chính được hưởng quyền của CTCK</t>
  </si>
  <si>
    <t>013</t>
  </si>
  <si>
    <t>B. TÀI SẢN VÀ CÁC KHOẢN PHẢI TRẢ VỀ TÀI SẢN QUẢN LÝ CAM KẾT VỚI KHÁCH HÀNG</t>
  </si>
  <si>
    <t>Số lượng chứng khoán</t>
  </si>
  <si>
    <t>1. Tài sản tài chính niêm yết/đăng ký giao dịch tại VSD của Nhà đầu tư</t>
  </si>
  <si>
    <t>021</t>
  </si>
  <si>
    <t>021.1</t>
  </si>
  <si>
    <t>021.2</t>
  </si>
  <si>
    <t>021.3</t>
  </si>
  <si>
    <t>021.4</t>
  </si>
  <si>
    <t>021.5</t>
  </si>
  <si>
    <t>f.  Tài sản tài chính chờ cho vay</t>
  </si>
  <si>
    <t>021.6</t>
  </si>
  <si>
    <t>2. Tài sản tài chính đã lưu ký tại VSD và chưa giao dịch của Nhà đầu tư</t>
  </si>
  <si>
    <t>022</t>
  </si>
  <si>
    <t>022.1</t>
  </si>
  <si>
    <t>022.2</t>
  </si>
  <si>
    <t>022.3</t>
  </si>
  <si>
    <t>022.4</t>
  </si>
  <si>
    <t>3. Tài sản tài chính chờ về của Nhà đầu tư</t>
  </si>
  <si>
    <t>023</t>
  </si>
  <si>
    <t>4. Tài sản tài chính chưa lưu ký tại VSD của Nhà đầu tư</t>
  </si>
  <si>
    <t>024</t>
  </si>
  <si>
    <t>5. Tài sản tài chính được hưởng quyền của Nhà đầu tư</t>
  </si>
  <si>
    <t>025</t>
  </si>
  <si>
    <t>Đồng Việt Nam</t>
  </si>
  <si>
    <t>6. Tiền gửi của khách hàng</t>
  </si>
  <si>
    <t>026</t>
  </si>
  <si>
    <t>6.1. Tiền gửi về hoạt động môi giới chứng khoán</t>
  </si>
  <si>
    <t>027</t>
  </si>
  <si>
    <t>a. Tiền gửi của Nhà đầu tư về giao dịch chứng khoán theo phương thức CTCK quản lý</t>
  </si>
  <si>
    <t>027.1</t>
  </si>
  <si>
    <t>b. Tiền của Nhà đầu tư về giao dịch chứng khoán theo phương thức Ngân hàng thương mại quản lý</t>
  </si>
  <si>
    <t>027.2</t>
  </si>
  <si>
    <t>6.2. Tiền gửi tổng hợp giao dịch chứng khoán cho khách hàng</t>
  </si>
  <si>
    <t>6.3. Tiền gửi bù trừ và thanh toán giao dịch chứng khoán</t>
  </si>
  <si>
    <t>028</t>
  </si>
  <si>
    <t>a. Tiền gửi bù trừ và thanh toán giao dịch chứng khoán của Nhà đầu tư trong nước</t>
  </si>
  <si>
    <t>028.1</t>
  </si>
  <si>
    <t>b. Tiền gửi Tiền gửi bù trừ và thanh toán giao dịch chứng khoán của Nhà đầu tư nước ngoài</t>
  </si>
  <si>
    <t>028.2</t>
  </si>
  <si>
    <t>6.4. Tiền gửi của Tổ chức phát hành chứng khoán</t>
  </si>
  <si>
    <t>029</t>
  </si>
  <si>
    <t>7. Phải trả Nhà đầu tư về tiền gửi giao dịch chứng khoán theo phương thức CTCK quản lý</t>
  </si>
  <si>
    <t>030</t>
  </si>
  <si>
    <t>7.1. Phải trả Nhà đầu tư trong nước về tiền gửi giao dịch chứng khoán theo phương thức CTCK quản lý</t>
  </si>
  <si>
    <t>030.1</t>
  </si>
  <si>
    <t>7.2. Phải trả Nhà đầu tư nước ngoài về tiền gửi giao dịch chứng khoán theo phương thức CTCK quản lý</t>
  </si>
  <si>
    <t>030.2</t>
  </si>
  <si>
    <t>8. Phải trả Nhà đầu tư về tiền gửi giao dịch chứng khoán theo phương thức Ngân hàng thương mại quản lý</t>
  </si>
  <si>
    <t>031</t>
  </si>
  <si>
    <t>8.1. Phải trả Nhà đầu tư trong nước về tiền gửi giao dịch chứng khoán theo phương thức Ngân hàng thương mại quản lý</t>
  </si>
  <si>
    <t>031.1</t>
  </si>
  <si>
    <t>8.2. Phải trả Nhà đầu tư nước ngoài về tiền gửi giao dịch chứng khoán theo phương thức Ngân hàng thương mại quản lý</t>
  </si>
  <si>
    <t>031.2</t>
  </si>
  <si>
    <t>9. Phải trả Tổ chức phát hành chứng khoán</t>
  </si>
  <si>
    <t>032</t>
  </si>
  <si>
    <t>10. Phải thu/phải trả của khách hàng về lỗi giao dịch các tài sản tài chính</t>
  </si>
  <si>
    <t>033</t>
  </si>
  <si>
    <t>11. Phải trả vay CTCK</t>
  </si>
  <si>
    <t>034</t>
  </si>
  <si>
    <t>12. Phải trả cổ tức, gốc và lãi trái phiếu</t>
  </si>
  <si>
    <t>035</t>
  </si>
  <si>
    <t>502</t>
  </si>
  <si>
    <t>13.2.Thu nhập pha loãng trên cổ phiếu (Đồng/1 cổ phiếu)</t>
  </si>
  <si>
    <t>501</t>
  </si>
  <si>
    <t>13.1.Lãi cơ bản trên cổ phiếu (Đồng/1 cổ phiếu)</t>
  </si>
  <si>
    <t>500</t>
  </si>
  <si>
    <t>XIII. THU NHẬP THUẦN TRÊN CỔ PHIẾU PHỔ THÔNG</t>
  </si>
  <si>
    <t>402</t>
  </si>
  <si>
    <t>Thu nhập toàn diện phân bổ cho đối tượng khác (Nếu có)</t>
  </si>
  <si>
    <t>401</t>
  </si>
  <si>
    <t>Thu nhập toàn diện phân bổ cho chủ sở hữu</t>
  </si>
  <si>
    <t>Tổng thu nhập toàn diện</t>
  </si>
  <si>
    <t>308</t>
  </si>
  <si>
    <t>12.8. Lãi, lỗ đánh giá lại tài sản cố định theo mô hình giá trị hợp lý</t>
  </si>
  <si>
    <t>307</t>
  </si>
  <si>
    <t>12.7. Lãi, lỗ đánh giá công cụ phái sinh</t>
  </si>
  <si>
    <t>306</t>
  </si>
  <si>
    <t>12.6. Lãi, lỗ từ các khoản đầu tư vào công ty con. Công ty liên kết, liên doanh chưa chia</t>
  </si>
  <si>
    <t>305</t>
  </si>
  <si>
    <t>12.5. Lãi/(lỗ) chênh lệch tỷ giá của hoạt động tại nước ngoài</t>
  </si>
  <si>
    <t>304</t>
  </si>
  <si>
    <t>12.4. Lãi/(lỗ) từ đánh giá lại các công cụ tài chính phái sinh</t>
  </si>
  <si>
    <t>303</t>
  </si>
  <si>
    <t>12.3. Lãi (lỗ) toàn diện khác được chia từ hoạt động đầu tư vào công ty con, đầu tư liên doanh, liên kết</t>
  </si>
  <si>
    <t>302</t>
  </si>
  <si>
    <t>12.2.Lãi/(Lỗ) từ đánh giá lại các tài sản tài chính sẵn sàng để bán</t>
  </si>
  <si>
    <t>301</t>
  </si>
  <si>
    <t>12.1. Lãi/(Lỗ) từ đánh giá lại các khoản đầu tư giữ đến ngày đáo hạn</t>
  </si>
  <si>
    <t>XII. THU NHẬP (LỖ) TOÀN DIỆN KHÁC SAU THUẾ TNDN</t>
  </si>
  <si>
    <t>202</t>
  </si>
  <si>
    <t>11.2. Lợi nhuận sau thuế trích các Quỹ (Quỹ dự trữ điều lệ, Quỹ Dự phòng tài chính và rủi ro nghiệp vụ theo quy định của Điều lệ Công ty là ...%)</t>
  </si>
  <si>
    <t>201</t>
  </si>
  <si>
    <t>11.1. Lợi nhuận sau thuế phân bổ cho chủ sở hữu</t>
  </si>
  <si>
    <t>XI. LỢI NHUẬN KẾ TOÁN SAU THUẾ TNDN (200 = 90 - 100)</t>
  </si>
  <si>
    <t>100.2</t>
  </si>
  <si>
    <t>10.2.Chi phí thuế TNDN hoãn lại</t>
  </si>
  <si>
    <t>100.1</t>
  </si>
  <si>
    <t>10.1. Chi phí thuế TNDN hiện hành</t>
  </si>
  <si>
    <t>3.4</t>
  </si>
  <si>
    <t>X. CHI PHÍ THUẾ TNDN</t>
  </si>
  <si>
    <t>92</t>
  </si>
  <si>
    <t>9.2. Lợi nhuận chưa thực hiện</t>
  </si>
  <si>
    <t>91</t>
  </si>
  <si>
    <t>9.1. Lợi nhuận đã thực hiện</t>
  </si>
  <si>
    <t>90</t>
  </si>
  <si>
    <t>IX. TỔNG LỢI NHUẬN KẾ TOÁN TRƯỚC THUẾ (90=70 + 80)</t>
  </si>
  <si>
    <t>80</t>
  </si>
  <si>
    <t>Cộng kết quả hoạt động khác (80= 71-72)</t>
  </si>
  <si>
    <t>72</t>
  </si>
  <si>
    <t>8.2. Chi phí khác</t>
  </si>
  <si>
    <t>71</t>
  </si>
  <si>
    <t>8.1. Thu nhập khác</t>
  </si>
  <si>
    <t>VIII. THU NHẬP KHÁC VÀ CHI PHÍ KHÁC</t>
  </si>
  <si>
    <t>70</t>
  </si>
  <si>
    <t>VII. KẾT QUẢ HOẠT ĐỘNG (70= 20+50-40 -60-61-62)</t>
  </si>
  <si>
    <t>3.3</t>
  </si>
  <si>
    <t>62</t>
  </si>
  <si>
    <t>VI. CHI PHÍ QUẢN LÝ CÔNG TY CHỨNG KHOÁN</t>
  </si>
  <si>
    <t>61</t>
  </si>
  <si>
    <t>V. CHI PHÍ BÁN HÀNG</t>
  </si>
  <si>
    <t>60</t>
  </si>
  <si>
    <t>Cộng chi phí tài chính (60 = 51--&gt;55)</t>
  </si>
  <si>
    <t>55</t>
  </si>
  <si>
    <t>4.4. Chi phí đầu tư khác</t>
  </si>
  <si>
    <t>53</t>
  </si>
  <si>
    <t>4.3. Lỗ bán, thanh lý các khoản đầu tư vào công ty con, liên kết, liên doanh</t>
  </si>
  <si>
    <t>52</t>
  </si>
  <si>
    <t>4.2. Chi phí lãi vay</t>
  </si>
  <si>
    <t>51</t>
  </si>
  <si>
    <t>4.1. Chênh lệch lỗ tỷ giá hối đoái đã và chưa thực hiện</t>
  </si>
  <si>
    <t>IV. CHI PHÍ TÀI CHÍNH</t>
  </si>
  <si>
    <t>50</t>
  </si>
  <si>
    <t>Cộng doanh thu hoạt động tài chính (50 = 41--&gt;44)</t>
  </si>
  <si>
    <t>44</t>
  </si>
  <si>
    <t>3.4. Doanh thu khác về đầu tư</t>
  </si>
  <si>
    <t>43</t>
  </si>
  <si>
    <t>3.3. Lãi bán, thanh lý các khoản đầu tư vào công ty con, liên kết, liên doanh</t>
  </si>
  <si>
    <t>42</t>
  </si>
  <si>
    <t>3.2. Doanh thu, dự thu cổ tức, lãi tiền gửi không cố định</t>
  </si>
  <si>
    <t>41</t>
  </si>
  <si>
    <t>3.1. Chênh lệch lãi tỷ giá hối đoái đã và chưa thực hiện</t>
  </si>
  <si>
    <t>III. DOANH THU HOẠT ĐỘNG TÀI CHÍNH</t>
  </si>
  <si>
    <t>40</t>
  </si>
  <si>
    <t>Cộng chi phí hoạt động (40 = 21--&gt;32)</t>
  </si>
  <si>
    <t>33</t>
  </si>
  <si>
    <t>Trong đó: Chi phí sửa lỗi giao dịch chứng khoán, lỗi khác tự doanh</t>
  </si>
  <si>
    <t>32</t>
  </si>
  <si>
    <t>2.12. Chi phí các dịch vụ khác</t>
  </si>
  <si>
    <t>31</t>
  </si>
  <si>
    <t>2.11. Chi phí hoạt động tư vấn tài chính</t>
  </si>
  <si>
    <t>30</t>
  </si>
  <si>
    <t>2.10. Chi phí nghiệp vụ lưu ký chứng khoán</t>
  </si>
  <si>
    <t>29</t>
  </si>
  <si>
    <t>2.9. Chi phí nghiệp vụ tư vấn đầu tư chứng khoán</t>
  </si>
  <si>
    <t>28</t>
  </si>
  <si>
    <t>2.8. Chi phí nghiệp vụ bảo lãnh, đại lý phát hành chứng khoán</t>
  </si>
  <si>
    <t>27</t>
  </si>
  <si>
    <t>2.7. Chi phí nghiệp vụ môi giới chứng khoán</t>
  </si>
  <si>
    <t>26</t>
  </si>
  <si>
    <t>2.6. Chi phí hoạt động tự doanh</t>
  </si>
  <si>
    <t>25</t>
  </si>
  <si>
    <t>2.5. Lỗ từ các tài sản tài chính phái sinh phòng ngừa rủi ro</t>
  </si>
  <si>
    <t>24</t>
  </si>
  <si>
    <t>2.4. Chi phí dự phòng tài sản tài chính, xử lý tổn thất các khoản phải thu khó đòi và lỗ suy giảm tài sản tài chính và chi phí đi vay</t>
  </si>
  <si>
    <t>23</t>
  </si>
  <si>
    <t>2.3. Lỗ và ghi nhận đánh giá theo giá trị hợp lý tài sản tài chính sẵn sàng để bán (AFS) khi phân loại lại</t>
  </si>
  <si>
    <t>22</t>
  </si>
  <si>
    <t>2.2. Lỗ các khoản đầu tư nắm giữ đến ngày đáo hạn (HTM)</t>
  </si>
  <si>
    <t>21.3</t>
  </si>
  <si>
    <t>c. Chi phí giao dịch mua các tài sản tài chính FVTPL</t>
  </si>
  <si>
    <t>21.2</t>
  </si>
  <si>
    <t>b. Chênh lệch giảm đánh giá lại các TSTC FVTPL</t>
  </si>
  <si>
    <t>3.1</t>
  </si>
  <si>
    <t>21.1</t>
  </si>
  <si>
    <t>a. Lỗ bán các tài sản tài chính FVTPL</t>
  </si>
  <si>
    <t>21</t>
  </si>
  <si>
    <t>2.1. Lỗ các tài sản tài chính ghi nhận thông qua lãi lỗ (FVTPL)</t>
  </si>
  <si>
    <t>II. CHI PHÍ HOẠT ĐỘNG</t>
  </si>
  <si>
    <t>20</t>
  </si>
  <si>
    <t>Cộng doanh thu hoạt động (20 = 01--&gt;11)</t>
  </si>
  <si>
    <t>11</t>
  </si>
  <si>
    <t>1.11. Thu nhập hoạt động khác</t>
  </si>
  <si>
    <t>10</t>
  </si>
  <si>
    <t>1.10. Doanh thu lưu ký chứng khoán</t>
  </si>
  <si>
    <t>09</t>
  </si>
  <si>
    <t>1.9. Doanh thu hoạt động nhận ủy thác, đấu giá</t>
  </si>
  <si>
    <t>08</t>
  </si>
  <si>
    <t xml:space="preserve">1.8. Doanh thu  tư vấn </t>
  </si>
  <si>
    <t>07</t>
  </si>
  <si>
    <t>1.7. Doanh thu nghiệp vụ bảo lãnh, đại lý phát hành chứng khoán</t>
  </si>
  <si>
    <t>06</t>
  </si>
  <si>
    <t>1.6. Doanh thu nghiệp vụ môi giới chứng khoán</t>
  </si>
  <si>
    <t>05</t>
  </si>
  <si>
    <t>1.5. Lãi từ các công cụ phái sinh phòng ngừa rủi ro</t>
  </si>
  <si>
    <t>04</t>
  </si>
  <si>
    <t>1.4. Lãi từ các tài sản tài chính sẵn sàng để bán (AFS)</t>
  </si>
  <si>
    <t>03</t>
  </si>
  <si>
    <t>1.3. Lãi từ các khoản cho vay và phải thu</t>
  </si>
  <si>
    <t>02</t>
  </si>
  <si>
    <t>1.2. Lãi từ các khoản đầu tư nắm giữ đến ngày đáo hạn (HTM)</t>
  </si>
  <si>
    <t>01.3</t>
  </si>
  <si>
    <t>c. Cổ tức, tiền lãi phát sinh từ tài sản tài chính FVTPL</t>
  </si>
  <si>
    <t>3.2</t>
  </si>
  <si>
    <t>01.2</t>
  </si>
  <si>
    <t>b. Chênh lệch tăng đánh giá lại các TSTC FVTPL</t>
  </si>
  <si>
    <t>01.1</t>
  </si>
  <si>
    <t>a. Lãi bán các tài sản tài chính FVTPL</t>
  </si>
  <si>
    <t>01</t>
  </si>
  <si>
    <t>1.1. Lãi từ các tài sản tài chính ghi nhận thông qua lãi/lỗ (FVTPL)</t>
  </si>
  <si>
    <t>I. DOANH THU HOẠT ĐỘNG</t>
  </si>
  <si>
    <t>Lũy Kế Kỳ Trước</t>
  </si>
  <si>
    <t>Lũy Kế Kỳ Này</t>
  </si>
  <si>
    <t>48</t>
  </si>
  <si>
    <t>Ảnh hưởng của thay đổi tỷ giá hối đoái quy đổi ngoại tệ</t>
  </si>
  <si>
    <t>47</t>
  </si>
  <si>
    <t>Các khoản tương đương tiền</t>
  </si>
  <si>
    <t>46</t>
  </si>
  <si>
    <t>- Tiền gửi của Tổ chức phát hành  Trong đó có kỳ hạn</t>
  </si>
  <si>
    <t>45</t>
  </si>
  <si>
    <t>- Tiền gửi bù trừ và thanh toán giao dịch chứng khoán</t>
  </si>
  <si>
    <t>- Tiền gửi tổng hợp giao dịch chứng khoán cho khách hàng</t>
  </si>
  <si>
    <t>- Tiền gửi của Nhà đầu tư về giao dịch chứng khoán theo phương thức Ngân hàng thương mại quản lý
Trong đó có kỳ hạn:</t>
  </si>
  <si>
    <t>- Tiền gửi của Nhà đầu tư về giao dịch chứng khoán theo phương thức CTCK quản lý
Trong đó có kỳ hạn:</t>
  </si>
  <si>
    <t>Tiền gửi ngân hàng cuối kỳ:</t>
  </si>
  <si>
    <t>III. Tiền và các khoản tương đương tiền cuối kỳ của khách hàng (40 = 20 + 30)</t>
  </si>
  <si>
    <t>38</t>
  </si>
  <si>
    <t>37</t>
  </si>
  <si>
    <t>36</t>
  </si>
  <si>
    <t>- Tiền gửi của Tổ chức phát hành
Trong đó có kỳ hạn:</t>
  </si>
  <si>
    <t>35</t>
  </si>
  <si>
    <t>34</t>
  </si>
  <si>
    <t>Tiền gửi ngân hàng đầu kỳ:</t>
  </si>
  <si>
    <t>II. Tiền và các khoản tương đương tiền đầu kỳ của khách hàng</t>
  </si>
  <si>
    <t>Tăng/giảm tiền thuần trong kỳ</t>
  </si>
  <si>
    <t>15</t>
  </si>
  <si>
    <t>15. Tiền chi trả Tổ chức phát hành chứng khoán</t>
  </si>
  <si>
    <t>14</t>
  </si>
  <si>
    <t>14. Tiền thu của Tổ chức phát hành chứng khoán</t>
  </si>
  <si>
    <t>13</t>
  </si>
  <si>
    <t>13. Chi lỗi giao dịch chứng khoán</t>
  </si>
  <si>
    <t>12</t>
  </si>
  <si>
    <t>12. Thu lỗi giao dịch chứng khoán</t>
  </si>
  <si>
    <t>11. Chi trả phí lưu ký chứng khoán của khách hàng</t>
  </si>
  <si>
    <t>10. Nhận tiền gửi của Nhà đầu tư cho hoạt động ủy thác đầu tư của khách hàng</t>
  </si>
  <si>
    <t>9. Nhận tiền gửi để thanh toán giao dịch chứng khoán của khách hàng</t>
  </si>
  <si>
    <t>8. Chi trả vay Quỹ Hỗ trợ thanh toán</t>
  </si>
  <si>
    <t>7. Thu vay Quỹ Hỗ trợ thanh toán</t>
  </si>
  <si>
    <t>6. Chi tiền từ tài khoản vãng lai của khách hàng</t>
  </si>
  <si>
    <t>5. Thu tiền từ tài khoản vãng lai của khách hàng</t>
  </si>
  <si>
    <t>4. Tiền chi bán chứng khoán ủy thác của khách hàng</t>
  </si>
  <si>
    <t>3. Tiền thu bán chứng khoán ủy thác của khách hàng</t>
  </si>
  <si>
    <t>2. Tiền chi mua chứng khoán môi giới cho khách hàng</t>
  </si>
  <si>
    <t>1. Tiền thu bán chứng khoán môi giới cho khách hàng</t>
  </si>
  <si>
    <t>I. Lưu chuyển tiền hoạt động môi giới, ủy thác của khách hàng</t>
  </si>
  <si>
    <t>5</t>
  </si>
  <si>
    <t>4</t>
  </si>
  <si>
    <t>3</t>
  </si>
  <si>
    <t>Quý 3 năm 2015</t>
  </si>
  <si>
    <t>Quý 3 năm 2016</t>
  </si>
  <si>
    <t>74</t>
  </si>
  <si>
    <t>73</t>
  </si>
  <si>
    <t xml:space="preserve"> - Tiền gửi ngân hàng cho hoạt động CTCK</t>
  </si>
  <si>
    <t>VI. Tiền và các khoản tương đương tiền cuối kỳ (70 = 50 + 60)</t>
  </si>
  <si>
    <t>64</t>
  </si>
  <si>
    <t>63</t>
  </si>
  <si>
    <t>V. Tiền và các khoản tương đương tiền đầu kỳ</t>
  </si>
  <si>
    <t>IV. Tăng/giảm tiền thuần trong kỳ</t>
  </si>
  <si>
    <t>Lưu chuyển tiền thuần từ hoạt động tài chính</t>
  </si>
  <si>
    <t>39</t>
  </si>
  <si>
    <t>6. Cổ tức, lợi nhuận đã trả cho chủ sở hữu</t>
  </si>
  <si>
    <t>5.Tiền chi trả nợ thuê tài chính</t>
  </si>
  <si>
    <t>4.3. Tiền chi trả gốc nợ vay khác</t>
  </si>
  <si>
    <t>4.2. Tiền chi trả nợ gốc vay tài sản tài chính</t>
  </si>
  <si>
    <t>4.1. Tiền chi trả gốc vay Quỹ Hỗ trợ thanh toán</t>
  </si>
  <si>
    <t>4.Tiền chi trả nợ gốc vay</t>
  </si>
  <si>
    <t>3.Tiền vay gốc</t>
  </si>
  <si>
    <t>2.Tiền chi trả vốn góp cho các chủ sở hữu, mua cổ phiếu quỹ</t>
  </si>
  <si>
    <t>1.Tiền thu từ phát hành cổ phiếu, nhận vốn góp của chủ sở hữu</t>
  </si>
  <si>
    <t>III. Lưu chuyển tiền từ hoạt động tài chính</t>
  </si>
  <si>
    <t>Lưu chuyển tiền thuần từ hoạt động đầu tư</t>
  </si>
  <si>
    <t>5. Tiền thu lãi cho vay, cổ tức và lợi nhuận được chia</t>
  </si>
  <si>
    <t>4. Tiền thu hồi đầu tư góp vốn đầu tư vào công ty con, công ty liên kết, liên doanh và đầu tư khác</t>
  </si>
  <si>
    <t>3. Tiền chi đầu tư góp vốn đầu tư vào công ty con, công ty liên kết, liên doanh và đầu tư khác</t>
  </si>
  <si>
    <t>2. Tiền thu từ thanh lý, nhượng bán TSCĐ, BĐSĐT và các tài sản khác</t>
  </si>
  <si>
    <t>1. Tiền chi để mua sắm, xây dựng TSCĐ, BĐSĐT và các tài sản khác</t>
  </si>
  <si>
    <t>II. Lưu chuyển tiền từ hoạt động đầu tư</t>
  </si>
  <si>
    <t>Lưu chuyển tiền thuần từ hoạt động kinh doanh</t>
  </si>
  <si>
    <t>11.Tiền chi khác cho hoạt động kinh doanh</t>
  </si>
  <si>
    <t>10.Tiền thu khác từ hoạt động kinh doanh</t>
  </si>
  <si>
    <t>9.Tiền chi thanh toán các chi phí cho hoạt động mua, bán các tài sản tài chính (chi phí giao dịch, phí chuyển tiền)</t>
  </si>
  <si>
    <t>8. Tiền chi nộp thuế liên quan đến hoạt động CTCK</t>
  </si>
  <si>
    <t>7.Tiền chi trả Tổ chức cung cấp dịch vụ cho CTCK</t>
  </si>
  <si>
    <t>6.Tiền chi trả lãi vay cho hoạt động của CTCK</t>
  </si>
  <si>
    <t>5. Tiền lãi đã thu</t>
  </si>
  <si>
    <t>4. Cổ tức đã nhận</t>
  </si>
  <si>
    <t>3. Tiền chi nộp Quỹ Hỗ trợ thanh toán</t>
  </si>
  <si>
    <t>2.Tiền đã thu từ bán các tài sản tài chính</t>
  </si>
  <si>
    <t>1.Tiền đã chi mua các tài sản tài chính</t>
  </si>
  <si>
    <t>I. Lưu chuyển tiền từ hoạt động kinh doanh</t>
  </si>
  <si>
    <t xml:space="preserve">                </t>
  </si>
  <si>
    <t>Tổng cộng</t>
  </si>
  <si>
    <t>10. Thay đổi vốn chủ sở hữu của cổ đông không nắm quyền kiểm soát</t>
  </si>
  <si>
    <t>9. Thanh lý cổ phiếu quỹ</t>
  </si>
  <si>
    <t>8. Mua cổ phiếu quỹ</t>
  </si>
  <si>
    <t>7. Thanh lý các khoản đầu tư vào công ty con</t>
  </si>
  <si>
    <t>6. Mua các khoản đầu tư vào công ty con</t>
  </si>
  <si>
    <t>5. Tăng, giảm khoản vốn góp vào công ty con</t>
  </si>
  <si>
    <t>4. Lãi, lỗ giao dịch kinh doanh ở nước ngoài</t>
  </si>
  <si>
    <t>3. Lãi, lỗ đánh giá công cụ tài chính phái sinh</t>
  </si>
  <si>
    <t>2.  Phần sở hữu đối với thu nhập toàn diện khác của công ty liên doanh, liên kết</t>
  </si>
  <si>
    <t>1.  Lãi/(Lỗ) từ đánh giá lại các tài sản tài chính sẵn sàng để bán</t>
  </si>
  <si>
    <t>II. Thu nhập toàn diện khác</t>
  </si>
  <si>
    <t>8.2. Lợi nhuận chưa thực hiện</t>
  </si>
  <si>
    <t>8.1. Lợi nhuận đã thực hiện</t>
  </si>
  <si>
    <t xml:space="preserve">VIII            </t>
  </si>
  <si>
    <t>8. Lợi nhuận chưa phân phối</t>
  </si>
  <si>
    <t>7. Các Quỹ khác thuộc vốn chủ sở hữu</t>
  </si>
  <si>
    <t>6. Chênh lệch tỷ giá hối đoái</t>
  </si>
  <si>
    <t>5.Chênh lệch đánh giá lại tài sản theo giá trị hợp lý</t>
  </si>
  <si>
    <t>4. Quỹ dự phòng tài chính và rủi ro nghiệp vụ</t>
  </si>
  <si>
    <t>3. Quỹ dự trữ vốn điều lệ</t>
  </si>
  <si>
    <t>2. Cổ phiếu quỹ (*)</t>
  </si>
  <si>
    <t>1.5.Vốn khác của chủ sở hữu</t>
  </si>
  <si>
    <t>1.4.Quyền chọn chuyển đổi trái phiếu</t>
  </si>
  <si>
    <t>1.3. Thặng dư vốn cổ phần</t>
  </si>
  <si>
    <t>1.2. Vốn bổ sung</t>
  </si>
  <si>
    <t>1.1. Vốn pháp định</t>
  </si>
  <si>
    <t>I. Biến động vốn chủ sở hữu</t>
  </si>
  <si>
    <t>8</t>
  </si>
  <si>
    <t>7</t>
  </si>
  <si>
    <t>6</t>
  </si>
  <si>
    <t>Giảm</t>
  </si>
  <si>
    <t>Tăng</t>
  </si>
  <si>
    <t>Số tăng/giảm</t>
  </si>
  <si>
    <t>30.09.2016</t>
  </si>
  <si>
    <t>30.09.2015</t>
  </si>
  <si>
    <t>Số dư đầu kỳ</t>
  </si>
  <si>
    <t>Số dư cuối kỳ</t>
  </si>
  <si>
    <t xml:space="preserve">      TRẦN QUANG THÁI                        PHAN TUYẾT MINH</t>
  </si>
  <si>
    <t>HOÀNG VĂN THẮNG</t>
  </si>
  <si>
    <t>TRẦN QUANG THÁI                                    PHAN TUYẾT MINH</t>
  </si>
  <si>
    <t>TRẦN QUANG THÁI                          PHAN TUYẾT MINH</t>
  </si>
  <si>
    <t>TRẦN QUANG THÁI</t>
  </si>
  <si>
    <t>PHAN TUYẾT MINH</t>
  </si>
  <si>
    <t xml:space="preserve">              HOÀNG VĂN THẮNG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</si>
</sst>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
    <numFmt numFmtId="173" formatCode="#,##0.00;\(#,##0.00\);\ "/>
    <numFmt numFmtId="174" formatCode="#,##0.0;\(#,##0.0\);\ "/>
  </numFmts>
  <fonts count="46">
    <font>
      <sz val="10"/>
      <name val="Arial"/>
      <family val="2"/>
    </font>
    <font>
      <i/>
      <sz val="9.75"/>
      <color indexed="8"/>
      <name val="Times New Roman"/>
      <family val="2"/>
    </font>
    <font>
      <b/>
      <sz val="9.75"/>
      <color indexed="8"/>
      <name val="Times New Roman"/>
      <family val="2"/>
    </font>
    <font>
      <sz val="9.75"/>
      <color indexed="8"/>
      <name val="Times New Roman"/>
      <family val="2"/>
    </font>
    <font>
      <b/>
      <sz val="14.25"/>
      <color indexed="8"/>
      <name val="Times New Roman"/>
      <family val="2"/>
    </font>
    <font>
      <b/>
      <sz val="12"/>
      <color indexed="10"/>
      <name val="Times New Roman"/>
      <family val="2"/>
    </font>
    <font>
      <i/>
      <sz val="9"/>
      <color indexed="8"/>
      <name val="Times New Roman"/>
      <family val="2"/>
    </font>
    <font>
      <b/>
      <i/>
      <sz val="9.75"/>
      <color indexed="8"/>
      <name val="Times New Roman"/>
      <family val="2"/>
    </font>
    <font>
      <i/>
      <sz val="11"/>
      <color indexed="8"/>
      <name val="Times New Roman"/>
      <family val="2"/>
    </font>
    <font>
      <b/>
      <sz val="11"/>
      <color indexed="8"/>
      <name val="Times New Roman"/>
      <family val="2"/>
    </font>
    <font>
      <b/>
      <i/>
      <sz val="11"/>
      <color indexed="8"/>
      <name val="Times New Roman"/>
      <family val="2"/>
    </font>
    <font>
      <b/>
      <sz val="7"/>
      <color indexed="8"/>
      <name val="Times New Roman"/>
      <family val="2"/>
    </font>
    <font>
      <sz val="10"/>
      <color indexed="8"/>
      <name val="VnBravo Times"/>
      <family val="2"/>
    </font>
    <font>
      <sz val="10"/>
      <color indexed="9"/>
      <name val="VnBravo Times"/>
      <family val="2"/>
    </font>
    <font>
      <sz val="10"/>
      <color indexed="20"/>
      <name val="VnBravo Times"/>
      <family val="2"/>
    </font>
    <font>
      <b/>
      <sz val="10"/>
      <color indexed="52"/>
      <name val="VnBravo Times"/>
      <family val="2"/>
    </font>
    <font>
      <b/>
      <sz val="10"/>
      <color indexed="9"/>
      <name val="VnBravo Times"/>
      <family val="2"/>
    </font>
    <font>
      <i/>
      <sz val="10"/>
      <color indexed="23"/>
      <name val="VnBravo Times"/>
      <family val="2"/>
    </font>
    <font>
      <sz val="10"/>
      <color indexed="17"/>
      <name val="VnBravo Times"/>
      <family val="2"/>
    </font>
    <font>
      <b/>
      <sz val="15"/>
      <color indexed="56"/>
      <name val="VnBravo Times"/>
      <family val="2"/>
    </font>
    <font>
      <b/>
      <sz val="13"/>
      <color indexed="56"/>
      <name val="VnBravo Times"/>
      <family val="2"/>
    </font>
    <font>
      <b/>
      <sz val="11"/>
      <color indexed="56"/>
      <name val="VnBravo Times"/>
      <family val="2"/>
    </font>
    <font>
      <sz val="10"/>
      <color indexed="62"/>
      <name val="VnBravo Times"/>
      <family val="2"/>
    </font>
    <font>
      <sz val="10"/>
      <color indexed="52"/>
      <name val="VnBravo Times"/>
      <family val="2"/>
    </font>
    <font>
      <sz val="10"/>
      <color indexed="60"/>
      <name val="VnBravo Times"/>
      <family val="2"/>
    </font>
    <font>
      <b/>
      <sz val="10"/>
      <color indexed="63"/>
      <name val="VnBravo Times"/>
      <family val="2"/>
    </font>
    <font>
      <b/>
      <sz val="18"/>
      <color indexed="56"/>
      <name val="Cambria"/>
      <family val="2"/>
    </font>
    <font>
      <b/>
      <sz val="10"/>
      <color indexed="8"/>
      <name val="VnBravo Times"/>
      <family val="2"/>
    </font>
    <font>
      <sz val="10"/>
      <color indexed="10"/>
      <name val="VnBravo Times"/>
      <family val="2"/>
    </font>
    <font>
      <sz val="10"/>
      <color theme="1"/>
      <name val="VnBravo Times"/>
      <family val="2"/>
    </font>
    <font>
      <sz val="10"/>
      <color theme="0"/>
      <name val="VnBravo Times"/>
      <family val="2"/>
    </font>
    <font>
      <sz val="10"/>
      <color rgb="FF9C0006"/>
      <name val="VnBravo Times"/>
      <family val="2"/>
    </font>
    <font>
      <b/>
      <sz val="10"/>
      <color rgb="FFFA7D00"/>
      <name val="VnBravo Times"/>
      <family val="2"/>
    </font>
    <font>
      <b/>
      <sz val="10"/>
      <color theme="0"/>
      <name val="VnBravo Times"/>
      <family val="2"/>
    </font>
    <font>
      <i/>
      <sz val="10"/>
      <color rgb="FF7F7F7F"/>
      <name val="VnBravo Times"/>
      <family val="2"/>
    </font>
    <font>
      <sz val="10"/>
      <color rgb="FF006100"/>
      <name val="VnBravo Times"/>
      <family val="2"/>
    </font>
    <font>
      <b/>
      <sz val="15"/>
      <color theme="3"/>
      <name val="VnBravo Times"/>
      <family val="2"/>
    </font>
    <font>
      <b/>
      <sz val="13"/>
      <color theme="3"/>
      <name val="VnBravo Times"/>
      <family val="2"/>
    </font>
    <font>
      <b/>
      <sz val="11"/>
      <color theme="3"/>
      <name val="VnBravo Times"/>
      <family val="2"/>
    </font>
    <font>
      <sz val="10"/>
      <color rgb="FF3F3F76"/>
      <name val="VnBravo Times"/>
      <family val="2"/>
    </font>
    <font>
      <sz val="10"/>
      <color rgb="FFFA7D00"/>
      <name val="VnBravo Times"/>
      <family val="2"/>
    </font>
    <font>
      <sz val="10"/>
      <color rgb="FF9C6500"/>
      <name val="VnBravo Times"/>
      <family val="2"/>
    </font>
    <font>
      <b/>
      <sz val="10"/>
      <color rgb="FF3F3F3F"/>
      <name val="VnBravo Times"/>
      <family val="2"/>
    </font>
    <font>
      <b/>
      <sz val="18"/>
      <color theme="3"/>
      <name val="Cambria"/>
      <family val="2"/>
    </font>
    <font>
      <b/>
      <sz val="10"/>
      <color theme="1"/>
      <name val="VnBravo Times"/>
      <family val="2"/>
    </font>
    <font>
      <sz val="10"/>
      <color rgb="FFFF0000"/>
      <name val="VnBravo Time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rgb="FFA0A0A0"/>
      </right>
      <top style="thin">
        <color indexed="8"/>
      </top>
      <bottom style="thin">
        <color rgb="FFA0A0A0"/>
      </bottom>
    </border>
    <border>
      <left>
        <color indexed="63"/>
      </left>
      <right style="thin">
        <color rgb="FFA0A0A0"/>
      </right>
      <top style="thin">
        <color indexed="8"/>
      </top>
      <bottom style="thin">
        <color rgb="FFA0A0A0"/>
      </bottom>
    </border>
    <border>
      <left>
        <color indexed="63"/>
      </left>
      <right style="thin">
        <color indexed="8"/>
      </right>
      <top style="thin">
        <color indexed="8"/>
      </top>
      <bottom style="thin">
        <color rgb="FFA0A0A0"/>
      </bottom>
    </border>
    <border>
      <left style="thin">
        <color indexed="8"/>
      </left>
      <right style="thin">
        <color rgb="FFA0A0A0"/>
      </right>
      <top>
        <color indexed="63"/>
      </top>
      <bottom style="thin">
        <color rgb="FFA0A0A0"/>
      </bottom>
    </border>
    <border>
      <left>
        <color indexed="63"/>
      </left>
      <right style="thin">
        <color rgb="FFA0A0A0"/>
      </right>
      <top>
        <color indexed="63"/>
      </top>
      <bottom style="thin">
        <color rgb="FFA0A0A0"/>
      </bottom>
    </border>
    <border>
      <left>
        <color indexed="63"/>
      </left>
      <right style="thin">
        <color indexed="8"/>
      </right>
      <top>
        <color indexed="63"/>
      </top>
      <bottom style="thin">
        <color rgb="FFA0A0A0"/>
      </bottom>
    </border>
    <border>
      <left style="thin">
        <color indexed="8"/>
      </left>
      <right style="thin">
        <color rgb="FFE3E3E3"/>
      </right>
      <top>
        <color indexed="63"/>
      </top>
      <bottom style="thin">
        <color rgb="FFE3E3E3"/>
      </bottom>
    </border>
    <border>
      <left>
        <color indexed="63"/>
      </left>
      <right style="thin">
        <color rgb="FFE3E3E3"/>
      </right>
      <top>
        <color indexed="63"/>
      </top>
      <bottom style="thin">
        <color rgb="FFE3E3E3"/>
      </bottom>
    </border>
    <border>
      <left>
        <color indexed="63"/>
      </left>
      <right style="thin">
        <color indexed="8"/>
      </right>
      <top>
        <color indexed="63"/>
      </top>
      <bottom style="thin">
        <color rgb="FFE3E3E3"/>
      </bottom>
    </border>
    <border>
      <left style="thin">
        <color indexed="8"/>
      </left>
      <right style="thin">
        <color rgb="FFE3E3E3"/>
      </right>
      <top>
        <color indexed="63"/>
      </top>
      <bottom style="thin">
        <color indexed="8"/>
      </bottom>
    </border>
    <border>
      <left>
        <color indexed="63"/>
      </left>
      <right style="thin">
        <color rgb="FFE3E3E3"/>
      </right>
      <top>
        <color indexed="63"/>
      </top>
      <bottom style="thin">
        <color indexed="8"/>
      </bottom>
    </border>
    <border>
      <left>
        <color indexed="63"/>
      </left>
      <right style="thin">
        <color indexed="8"/>
      </right>
      <top>
        <color indexed="63"/>
      </top>
      <bottom style="thin">
        <color indexed="8"/>
      </bottom>
    </border>
    <border>
      <left style="thin">
        <color rgb="FFE3E3E3"/>
      </left>
      <right style="thin"/>
      <top style="thin">
        <color rgb="FFE3E3E3"/>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vertical="center"/>
    </xf>
    <xf numFmtId="0" fontId="3" fillId="33" borderId="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center" wrapText="1"/>
      <protection/>
    </xf>
    <xf numFmtId="0" fontId="4"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center" vertical="top"/>
      <protection/>
    </xf>
    <xf numFmtId="0" fontId="5" fillId="33" borderId="0"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right" vertical="top"/>
      <protection/>
    </xf>
    <xf numFmtId="0" fontId="2" fillId="34" borderId="10"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2" xfId="0" applyNumberFormat="1" applyFont="1" applyFill="1" applyBorder="1" applyAlignment="1" applyProtection="1">
      <alignment horizontal="center" vertical="center" wrapText="1"/>
      <protection/>
    </xf>
    <xf numFmtId="0" fontId="2" fillId="34" borderId="13" xfId="0" applyNumberFormat="1"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3" fillId="34" borderId="13" xfId="0" applyNumberFormat="1" applyFont="1" applyFill="1" applyBorder="1" applyAlignment="1" applyProtection="1">
      <alignment horizontal="center" vertical="center" wrapText="1"/>
      <protection/>
    </xf>
    <xf numFmtId="0" fontId="3" fillId="34" borderId="14"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left" vertical="top" wrapText="1"/>
      <protection/>
    </xf>
    <xf numFmtId="0" fontId="2" fillId="33" borderId="17" xfId="0" applyNumberFormat="1" applyFont="1" applyFill="1" applyBorder="1" applyAlignment="1" applyProtection="1">
      <alignment horizontal="center" vertical="top"/>
      <protection/>
    </xf>
    <xf numFmtId="172" fontId="2" fillId="33" borderId="17" xfId="0" applyNumberFormat="1" applyFont="1" applyFill="1" applyBorder="1" applyAlignment="1" applyProtection="1">
      <alignment horizontal="center" vertical="top"/>
      <protection/>
    </xf>
    <xf numFmtId="172" fontId="2" fillId="33" borderId="17" xfId="0" applyNumberFormat="1" applyFont="1" applyFill="1" applyBorder="1" applyAlignment="1" applyProtection="1">
      <alignment horizontal="right" vertical="top"/>
      <protection/>
    </xf>
    <xf numFmtId="172" fontId="2" fillId="33" borderId="18" xfId="0" applyNumberFormat="1" applyFont="1" applyFill="1" applyBorder="1" applyAlignment="1" applyProtection="1">
      <alignment horizontal="right" vertical="top"/>
      <protection/>
    </xf>
    <xf numFmtId="0" fontId="3" fillId="33" borderId="16" xfId="0" applyNumberFormat="1" applyFont="1" applyFill="1" applyBorder="1" applyAlignment="1" applyProtection="1">
      <alignment horizontal="left" vertical="top" wrapText="1"/>
      <protection/>
    </xf>
    <xf numFmtId="0" fontId="3" fillId="33" borderId="17" xfId="0" applyNumberFormat="1" applyFont="1" applyFill="1" applyBorder="1" applyAlignment="1" applyProtection="1">
      <alignment horizontal="center" vertical="top"/>
      <protection/>
    </xf>
    <xf numFmtId="172" fontId="3" fillId="33" borderId="17" xfId="0" applyNumberFormat="1" applyFont="1" applyFill="1" applyBorder="1" applyAlignment="1" applyProtection="1">
      <alignment horizontal="center" vertical="top"/>
      <protection/>
    </xf>
    <xf numFmtId="172" fontId="3" fillId="33" borderId="17" xfId="0" applyNumberFormat="1" applyFont="1" applyFill="1" applyBorder="1" applyAlignment="1" applyProtection="1">
      <alignment horizontal="right" vertical="top"/>
      <protection/>
    </xf>
    <xf numFmtId="172" fontId="3" fillId="33" borderId="18" xfId="0" applyNumberFormat="1" applyFont="1" applyFill="1" applyBorder="1" applyAlignment="1" applyProtection="1">
      <alignment horizontal="right" vertical="top"/>
      <protection/>
    </xf>
    <xf numFmtId="0" fontId="2" fillId="33" borderId="19" xfId="0" applyNumberFormat="1" applyFont="1" applyFill="1" applyBorder="1" applyAlignment="1" applyProtection="1">
      <alignment horizontal="left" vertical="top" wrapText="1"/>
      <protection/>
    </xf>
    <xf numFmtId="0" fontId="2" fillId="33" borderId="20" xfId="0" applyNumberFormat="1" applyFont="1" applyFill="1" applyBorder="1" applyAlignment="1" applyProtection="1">
      <alignment horizontal="center" vertical="top"/>
      <protection/>
    </xf>
    <xf numFmtId="172" fontId="2" fillId="33" borderId="20" xfId="0" applyNumberFormat="1" applyFont="1" applyFill="1" applyBorder="1" applyAlignment="1" applyProtection="1">
      <alignment horizontal="center" vertical="top"/>
      <protection/>
    </xf>
    <xf numFmtId="172" fontId="2" fillId="33" borderId="20" xfId="0" applyNumberFormat="1" applyFont="1" applyFill="1" applyBorder="1" applyAlignment="1" applyProtection="1">
      <alignment horizontal="right" vertical="top"/>
      <protection/>
    </xf>
    <xf numFmtId="172" fontId="2" fillId="33" borderId="21" xfId="0" applyNumberFormat="1" applyFont="1" applyFill="1" applyBorder="1" applyAlignment="1" applyProtection="1">
      <alignment horizontal="right" vertical="top"/>
      <protection/>
    </xf>
    <xf numFmtId="0" fontId="4" fillId="33" borderId="0"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left" vertical="top" wrapText="1"/>
      <protection/>
    </xf>
    <xf numFmtId="0" fontId="3" fillId="33" borderId="20" xfId="0" applyNumberFormat="1" applyFont="1" applyFill="1" applyBorder="1" applyAlignment="1" applyProtection="1">
      <alignment horizontal="center" vertical="top"/>
      <protection/>
    </xf>
    <xf numFmtId="172" fontId="3" fillId="33" borderId="20" xfId="0" applyNumberFormat="1" applyFont="1" applyFill="1" applyBorder="1" applyAlignment="1" applyProtection="1">
      <alignment horizontal="center" vertical="top"/>
      <protection/>
    </xf>
    <xf numFmtId="172" fontId="3" fillId="33" borderId="20" xfId="0" applyNumberFormat="1" applyFont="1" applyFill="1" applyBorder="1" applyAlignment="1" applyProtection="1">
      <alignment horizontal="right" vertical="top"/>
      <protection/>
    </xf>
    <xf numFmtId="172" fontId="3" fillId="33" borderId="21" xfId="0" applyNumberFormat="1" applyFont="1" applyFill="1" applyBorder="1" applyAlignment="1" applyProtection="1">
      <alignment horizontal="right" vertical="top"/>
      <protection/>
    </xf>
    <xf numFmtId="0" fontId="3" fillId="33" borderId="0" xfId="0" applyNumberFormat="1" applyFont="1" applyFill="1" applyBorder="1" applyAlignment="1" applyProtection="1">
      <alignment vertical="top"/>
      <protection/>
    </xf>
    <xf numFmtId="0" fontId="2" fillId="33" borderId="17" xfId="0" applyNumberFormat="1" applyFont="1" applyFill="1" applyBorder="1" applyAlignment="1" applyProtection="1">
      <alignment horizontal="left" vertical="top"/>
      <protection/>
    </xf>
    <xf numFmtId="0" fontId="3" fillId="33" borderId="17" xfId="0" applyNumberFormat="1" applyFont="1" applyFill="1" applyBorder="1" applyAlignment="1" applyProtection="1">
      <alignment horizontal="left" vertical="top"/>
      <protection/>
    </xf>
    <xf numFmtId="0" fontId="1" fillId="33" borderId="16" xfId="0" applyNumberFormat="1" applyFont="1" applyFill="1" applyBorder="1" applyAlignment="1" applyProtection="1">
      <alignment horizontal="left" vertical="top" wrapText="1"/>
      <protection/>
    </xf>
    <xf numFmtId="0" fontId="1" fillId="33" borderId="17" xfId="0" applyNumberFormat="1" applyFont="1" applyFill="1" applyBorder="1" applyAlignment="1" applyProtection="1">
      <alignment horizontal="left" vertical="top"/>
      <protection/>
    </xf>
    <xf numFmtId="172" fontId="1" fillId="33" borderId="17" xfId="0" applyNumberFormat="1" applyFont="1" applyFill="1" applyBorder="1" applyAlignment="1" applyProtection="1">
      <alignment horizontal="center" vertical="top"/>
      <protection/>
    </xf>
    <xf numFmtId="172" fontId="1" fillId="33" borderId="17" xfId="0" applyNumberFormat="1" applyFont="1" applyFill="1" applyBorder="1" applyAlignment="1" applyProtection="1">
      <alignment horizontal="right" vertical="top"/>
      <protection/>
    </xf>
    <xf numFmtId="172" fontId="1" fillId="33" borderId="18" xfId="0" applyNumberFormat="1" applyFont="1" applyFill="1" applyBorder="1" applyAlignment="1" applyProtection="1">
      <alignment horizontal="right" vertical="top"/>
      <protection/>
    </xf>
    <xf numFmtId="0" fontId="3" fillId="33" borderId="20" xfId="0" applyNumberFormat="1" applyFont="1" applyFill="1" applyBorder="1" applyAlignment="1" applyProtection="1">
      <alignment horizontal="left" vertical="top"/>
      <protection/>
    </xf>
    <xf numFmtId="0" fontId="1" fillId="33" borderId="0" xfId="0" applyNumberFormat="1" applyFont="1" applyFill="1" applyBorder="1" applyAlignment="1" applyProtection="1">
      <alignment horizontal="center" vertical="top"/>
      <protection/>
    </xf>
    <xf numFmtId="0" fontId="2" fillId="33" borderId="0" xfId="0" applyNumberFormat="1" applyFont="1" applyFill="1" applyBorder="1" applyAlignment="1" applyProtection="1">
      <alignment horizontal="center"/>
      <protection/>
    </xf>
    <xf numFmtId="0" fontId="1" fillId="33" borderId="0"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vertical="top"/>
      <protection/>
    </xf>
    <xf numFmtId="0" fontId="3" fillId="33" borderId="20" xfId="0" applyNumberFormat="1" applyFont="1" applyFill="1" applyBorder="1" applyAlignment="1" applyProtection="1">
      <alignment horizontal="center" vertical="top" wrapText="1"/>
      <protection/>
    </xf>
    <xf numFmtId="0" fontId="3" fillId="33" borderId="17" xfId="0" applyNumberFormat="1" applyFont="1" applyFill="1" applyBorder="1" applyAlignment="1" applyProtection="1">
      <alignment horizontal="center" vertical="top" wrapText="1"/>
      <protection/>
    </xf>
    <xf numFmtId="0" fontId="2" fillId="33" borderId="17" xfId="0" applyNumberFormat="1" applyFont="1" applyFill="1" applyBorder="1" applyAlignment="1" applyProtection="1">
      <alignment horizontal="center" vertical="top" wrapText="1"/>
      <protection/>
    </xf>
    <xf numFmtId="0" fontId="1" fillId="33" borderId="0" xfId="0" applyNumberFormat="1" applyFont="1" applyFill="1" applyBorder="1" applyAlignment="1" applyProtection="1">
      <alignment horizontal="center" vertical="top" wrapText="1"/>
      <protection/>
    </xf>
    <xf numFmtId="0" fontId="2" fillId="33" borderId="0" xfId="0" applyNumberFormat="1" applyFont="1" applyFill="1" applyBorder="1" applyAlignment="1" applyProtection="1">
      <alignment vertical="top"/>
      <protection/>
    </xf>
    <xf numFmtId="0" fontId="7" fillId="33" borderId="0" xfId="0" applyNumberFormat="1" applyFont="1" applyFill="1" applyBorder="1" applyAlignment="1" applyProtection="1">
      <alignment horizontal="center" vertical="top"/>
      <protection/>
    </xf>
    <xf numFmtId="172" fontId="7" fillId="33" borderId="18" xfId="0" applyNumberFormat="1" applyFont="1" applyFill="1" applyBorder="1" applyAlignment="1" applyProtection="1">
      <alignment horizontal="right" vertical="top"/>
      <protection/>
    </xf>
    <xf numFmtId="172" fontId="7" fillId="33" borderId="17" xfId="0" applyNumberFormat="1" applyFont="1" applyFill="1" applyBorder="1" applyAlignment="1" applyProtection="1">
      <alignment horizontal="right" vertical="top"/>
      <protection/>
    </xf>
    <xf numFmtId="0" fontId="7" fillId="33" borderId="17" xfId="0" applyNumberFormat="1" applyFont="1" applyFill="1" applyBorder="1" applyAlignment="1" applyProtection="1">
      <alignment horizontal="center" vertical="top"/>
      <protection/>
    </xf>
    <xf numFmtId="0" fontId="7" fillId="33" borderId="16" xfId="0" applyNumberFormat="1" applyFont="1" applyFill="1" applyBorder="1" applyAlignment="1" applyProtection="1">
      <alignment horizontal="left" vertical="top" wrapText="1"/>
      <protection/>
    </xf>
    <xf numFmtId="0" fontId="4" fillId="33" borderId="0" xfId="0" applyNumberFormat="1" applyFont="1" applyFill="1" applyBorder="1" applyAlignment="1" applyProtection="1">
      <alignment horizontal="left" vertical="center" wrapText="1"/>
      <protection/>
    </xf>
    <xf numFmtId="0" fontId="8" fillId="33" borderId="0" xfId="0" applyNumberFormat="1" applyFont="1" applyFill="1" applyBorder="1" applyAlignment="1" applyProtection="1">
      <alignment horizontal="center" vertical="center"/>
      <protection/>
    </xf>
    <xf numFmtId="0" fontId="9" fillId="33" borderId="0" xfId="0" applyNumberFormat="1" applyFont="1" applyFill="1" applyBorder="1" applyAlignment="1" applyProtection="1">
      <alignment horizontal="center" vertical="top"/>
      <protection/>
    </xf>
    <xf numFmtId="0" fontId="2" fillId="33" borderId="20" xfId="0" applyNumberFormat="1" applyFont="1" applyFill="1" applyBorder="1" applyAlignment="1" applyProtection="1">
      <alignment horizontal="left" vertical="top"/>
      <protection/>
    </xf>
    <xf numFmtId="0" fontId="10" fillId="33" borderId="0"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top" wrapText="1"/>
      <protection/>
    </xf>
    <xf numFmtId="0" fontId="7" fillId="33" borderId="0" xfId="0" applyNumberFormat="1" applyFont="1" applyFill="1" applyBorder="1" applyAlignment="1" applyProtection="1">
      <alignment horizontal="center" vertical="center"/>
      <protection/>
    </xf>
    <xf numFmtId="172" fontId="2" fillId="33" borderId="22" xfId="0" applyNumberFormat="1" applyFont="1" applyFill="1" applyBorder="1" applyAlignment="1" applyProtection="1">
      <alignment horizontal="right" vertical="top"/>
      <protection/>
    </xf>
    <xf numFmtId="172" fontId="0" fillId="0" borderId="0" xfId="0" applyNumberFormat="1" applyAlignment="1">
      <alignment vertical="center"/>
    </xf>
    <xf numFmtId="0" fontId="2" fillId="34" borderId="12"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11" fillId="34" borderId="11"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 vertical="center" wrapText="1"/>
      <protection/>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grpSp>
      <xdr:nvGrpSpPr>
        <xdr:cNvPr id="1" name="Group 10"/>
        <xdr:cNvGrpSpPr>
          <a:grpSpLocks/>
        </xdr:cNvGrpSpPr>
      </xdr:nvGrpSpPr>
      <xdr:grpSpPr>
        <a:xfrm>
          <a:off x="0" y="0"/>
          <a:ext cx="0" cy="0"/>
          <a:chOff x="0" y="0"/>
          <a:chExt cx="0" cy="0"/>
        </a:xfrm>
        <a:solidFill>
          <a:srgbClr val="FFFFFF"/>
        </a:solidFill>
      </xdr:grpSpPr>
      <xdr:grpSp>
        <xdr:nvGrpSpPr>
          <xdr:cNvPr id="2" name="Group 3"/>
          <xdr:cNvGrpSpPr>
            <a:grpSpLocks/>
          </xdr:cNvGrpSpPr>
        </xdr:nvGrpSpPr>
        <xdr:grpSpPr>
          <a:xfrm>
            <a:off x="0" y="0"/>
            <a:ext cx="0" cy="0"/>
            <a:chOff x="0" y="0"/>
            <a:chExt cx="450" cy="32"/>
          </a:xfrm>
          <a:solidFill>
            <a:srgbClr val="FFFFFF"/>
          </a:solidFill>
        </xdr:grpSpPr>
        <xdr:sp>
          <xdr:nvSpPr>
            <xdr:cNvPr id="3" name="Text Box 1"/>
            <xdr:cNvSpPr txBox="1">
              <a:spLocks noChangeArrowheads="1"/>
            </xdr:cNvSpPr>
          </xdr:nvSpPr>
          <xdr:spPr>
            <a:xfrm>
              <a:off x="0" y="0"/>
              <a:ext cx="312" cy="16"/>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CÔNG TY CỔ PHẦN CHỨNG KHOÁN BẢO MINH</a:t>
              </a:r>
            </a:p>
          </xdr:txBody>
        </xdr:sp>
        <xdr:sp>
          <xdr:nvSpPr>
            <xdr:cNvPr id="4" name="Text Box 2"/>
            <xdr:cNvSpPr txBox="1">
              <a:spLocks noChangeArrowheads="1"/>
            </xdr:cNvSpPr>
          </xdr:nvSpPr>
          <xdr:spPr>
            <a:xfrm>
              <a:off x="0" y="16"/>
              <a:ext cx="450" cy="16"/>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Lầu 3, Tòa nhà Pax Sky, 34A Phạm Ngọc Thạch, Phường 6, Quận 3, TP.HCM</a:t>
              </a:r>
            </a:p>
          </xdr:txBody>
        </xdr:sp>
      </xdr:grpSp>
      <xdr:grpSp>
        <xdr:nvGrpSpPr>
          <xdr:cNvPr id="5" name="Group 9"/>
          <xdr:cNvGrpSpPr>
            <a:grpSpLocks/>
          </xdr:cNvGrpSpPr>
        </xdr:nvGrpSpPr>
        <xdr:grpSpPr>
          <a:xfrm>
            <a:off x="0" y="0"/>
            <a:ext cx="0" cy="0"/>
            <a:chOff x="0" y="0"/>
            <a:chExt cx="697" cy="124"/>
          </a:xfrm>
          <a:solidFill>
            <a:srgbClr val="FFFFFF"/>
          </a:solidFill>
        </xdr:grpSpPr>
        <xdr:sp>
          <xdr:nvSpPr>
            <xdr:cNvPr id="6" name="Text Box 4"/>
            <xdr:cNvSpPr txBox="1">
              <a:spLocks noChangeArrowheads="1"/>
            </xdr:cNvSpPr>
          </xdr:nvSpPr>
          <xdr:spPr>
            <a:xfrm>
              <a:off x="458" y="0"/>
              <a:ext cx="239" cy="21"/>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Mẫu số B02-CTCK</a:t>
              </a:r>
            </a:p>
          </xdr:txBody>
        </xdr:sp>
        <xdr:sp>
          <xdr:nvSpPr>
            <xdr:cNvPr id="7" name="Text Box 5"/>
            <xdr:cNvSpPr txBox="1">
              <a:spLocks noChangeArrowheads="1"/>
            </xdr:cNvSpPr>
          </xdr:nvSpPr>
          <xdr:spPr>
            <a:xfrm>
              <a:off x="458" y="21"/>
              <a:ext cx="239" cy="32"/>
            </a:xfrm>
            <a:prstGeom prst="rect">
              <a:avLst/>
            </a:prstGeom>
            <a:noFill/>
            <a:ln w="9525" cmpd="sng">
              <a:noFill/>
            </a:ln>
          </xdr:spPr>
          <xdr:txBody>
            <a:bodyPr vertOverflow="clip" wrap="square" lIns="9144" tIns="9144" rIns="9144" bIns="9144" anchor="ctr"/>
            <a:p>
              <a:pPr algn="ctr">
                <a:defRPr/>
              </a:pPr>
              <a:r>
                <a:rPr lang="en-US" cap="none" sz="900" b="0" i="1" u="none" baseline="0">
                  <a:solidFill>
                    <a:srgbClr val="000000"/>
                  </a:solidFill>
                </a:rPr>
                <a:t>(Ban hành theo TT số 210/2014 /TT-BTC ngày 30/12/2014 của Bộ Tài Chính)</a:t>
              </a:r>
            </a:p>
          </xdr:txBody>
        </xdr:sp>
        <xdr:sp>
          <xdr:nvSpPr>
            <xdr:cNvPr id="8" name="Text Box 6"/>
            <xdr:cNvSpPr txBox="1">
              <a:spLocks noChangeArrowheads="1"/>
            </xdr:cNvSpPr>
          </xdr:nvSpPr>
          <xdr:spPr>
            <a:xfrm>
              <a:off x="0" y="53"/>
              <a:ext cx="697" cy="26"/>
            </a:xfrm>
            <a:prstGeom prst="rect">
              <a:avLst/>
            </a:prstGeom>
            <a:noFill/>
            <a:ln w="9525" cmpd="sng">
              <a:noFill/>
            </a:ln>
          </xdr:spPr>
          <xdr:txBody>
            <a:bodyPr vertOverflow="clip" wrap="square" lIns="9144" tIns="9144" rIns="9144" bIns="9144" anchor="b"/>
            <a:p>
              <a:pPr algn="ctr">
                <a:defRPr/>
              </a:pPr>
              <a:r>
                <a:rPr lang="en-US" cap="none" sz="1425" b="1" i="0" u="none" baseline="0">
                  <a:solidFill>
                    <a:srgbClr val="000000"/>
                  </a:solidFill>
                </a:rPr>
                <a:t>BÁO CÁO TÌNH HÌNH TÀI CHÍNH RIÊNG</a:t>
              </a:r>
            </a:p>
          </xdr:txBody>
        </xdr:sp>
        <xdr:sp>
          <xdr:nvSpPr>
            <xdr:cNvPr id="9" name="Text Box 7"/>
            <xdr:cNvSpPr txBox="1">
              <a:spLocks noChangeArrowheads="1"/>
            </xdr:cNvSpPr>
          </xdr:nvSpPr>
          <xdr:spPr>
            <a:xfrm>
              <a:off x="0" y="79"/>
              <a:ext cx="697" cy="26"/>
            </a:xfrm>
            <a:prstGeom prst="rect">
              <a:avLst/>
            </a:prstGeom>
            <a:noFill/>
            <a:ln w="9525" cmpd="sng">
              <a:noFill/>
            </a:ln>
          </xdr:spPr>
          <xdr:txBody>
            <a:bodyPr vertOverflow="clip" wrap="square" lIns="9144" tIns="9144" rIns="9144" bIns="9144"/>
            <a:p>
              <a:pPr algn="ctr">
                <a:defRPr/>
              </a:pPr>
              <a:r>
                <a:rPr lang="en-US" cap="none" sz="975" b="0" i="0" u="none" baseline="0">
                  <a:solidFill>
                    <a:srgbClr val="000000"/>
                  </a:solidFill>
                </a:rPr>
                <a:t>Tại ngày 30 tháng 09 năm 2016</a:t>
              </a:r>
            </a:p>
          </xdr:txBody>
        </xdr:sp>
        <xdr:sp>
          <xdr:nvSpPr>
            <xdr:cNvPr id="10" name="Text Box 8"/>
            <xdr:cNvSpPr txBox="1">
              <a:spLocks noChangeArrowheads="1"/>
            </xdr:cNvSpPr>
          </xdr:nvSpPr>
          <xdr:spPr>
            <a:xfrm>
              <a:off x="458" y="105"/>
              <a:ext cx="239" cy="19"/>
            </a:xfrm>
            <a:prstGeom prst="rect">
              <a:avLst/>
            </a:prstGeom>
            <a:noFill/>
            <a:ln w="9525" cmpd="sng">
              <a:noFill/>
            </a:ln>
          </xdr:spPr>
          <xdr:txBody>
            <a:bodyPr vertOverflow="clip" wrap="square" lIns="9144" tIns="9144" rIns="9144" bIns="9144"/>
            <a:p>
              <a:pPr algn="r">
                <a:defRPr/>
              </a:pPr>
              <a:r>
                <a:rPr lang="en-US" cap="none" sz="975" b="0" i="0" u="none" baseline="0">
                  <a:solidFill>
                    <a:srgbClr val="000000"/>
                  </a:solidFill>
                </a:rPr>
                <a:t>Đơn vị tính: VND</a:t>
              </a:r>
            </a:p>
          </xdr:txBody>
        </xdr:sp>
      </xdr:grpSp>
      <xdr:grpSp>
        <xdr:nvGrpSpPr>
          <xdr:cNvPr id="11" name="Group 12"/>
          <xdr:cNvGrpSpPr>
            <a:grpSpLocks/>
          </xdr:cNvGrpSpPr>
        </xdr:nvGrpSpPr>
        <xdr:grpSpPr>
          <a:xfrm>
            <a:off x="0" y="0"/>
            <a:ext cx="0" cy="0"/>
            <a:chOff x="0" y="2979"/>
            <a:chExt cx="697" cy="26"/>
          </a:xfrm>
          <a:solidFill>
            <a:srgbClr val="FFFFFF"/>
          </a:solidFill>
        </xdr:grpSpPr>
        <xdr:sp>
          <xdr:nvSpPr>
            <xdr:cNvPr id="12" name="Text Box 11"/>
            <xdr:cNvSpPr txBox="1">
              <a:spLocks noChangeArrowheads="1"/>
            </xdr:cNvSpPr>
          </xdr:nvSpPr>
          <xdr:spPr>
            <a:xfrm>
              <a:off x="0" y="2979"/>
              <a:ext cx="697" cy="26"/>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CÁC CHỈ TIÊU NGOÀI BÁO CÁO TÌNH HÌNH TÀI CHÍNH RIÊNG</a:t>
              </a:r>
            </a:p>
          </xdr:txBody>
        </xdr:sp>
      </xdr:grpSp>
      <xdr:grpSp>
        <xdr:nvGrpSpPr>
          <xdr:cNvPr id="13" name="Group 20"/>
          <xdr:cNvGrpSpPr>
            <a:grpSpLocks/>
          </xdr:cNvGrpSpPr>
        </xdr:nvGrpSpPr>
        <xdr:grpSpPr>
          <a:xfrm>
            <a:off x="0" y="0"/>
            <a:ext cx="0" cy="0"/>
            <a:chOff x="0" y="4681"/>
            <a:chExt cx="697" cy="60"/>
          </a:xfrm>
          <a:solidFill>
            <a:srgbClr val="FFFFFF"/>
          </a:solidFill>
        </xdr:grpSpPr>
        <xdr:sp>
          <xdr:nvSpPr>
            <xdr:cNvPr id="14" name="Text Box 13"/>
            <xdr:cNvSpPr txBox="1">
              <a:spLocks noChangeArrowheads="1"/>
            </xdr:cNvSpPr>
          </xdr:nvSpPr>
          <xdr:spPr>
            <a:xfrm>
              <a:off x="419" y="4681"/>
              <a:ext cx="278" cy="20"/>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latin typeface="Times New Roman"/>
                  <a:ea typeface="Times New Roman"/>
                  <a:cs typeface="Times New Roman"/>
                </a:rPr>
                <a:t>TP. Hồ Chí Minh, ngày </a:t>
              </a:r>
              <a:r>
                <a:rPr lang="en-US" cap="none" sz="975" b="0" i="1" u="none" baseline="0">
                  <a:solidFill>
                    <a:srgbClr val="000000"/>
                  </a:solidFill>
                  <a:latin typeface="Times New Roman"/>
                  <a:ea typeface="Times New Roman"/>
                  <a:cs typeface="Times New Roman"/>
                </a:rPr>
                <a:t>12</a:t>
              </a:r>
              <a:r>
                <a:rPr lang="en-US" cap="none" sz="975" b="0" i="1" u="none" baseline="0">
                  <a:solidFill>
                    <a:srgbClr val="000000"/>
                  </a:solidFill>
                  <a:latin typeface="Times New Roman"/>
                  <a:ea typeface="Times New Roman"/>
                  <a:cs typeface="Times New Roman"/>
                </a:rPr>
                <a:t> tháng 10 năm 2016</a:t>
              </a:r>
            </a:p>
          </xdr:txBody>
        </xdr:sp>
        <xdr:sp>
          <xdr:nvSpPr>
            <xdr:cNvPr id="15" name="Text Box 14"/>
            <xdr:cNvSpPr txBox="1">
              <a:spLocks noChangeArrowheads="1"/>
            </xdr:cNvSpPr>
          </xdr:nvSpPr>
          <xdr:spPr>
            <a:xfrm>
              <a:off x="0" y="4701"/>
              <a:ext cx="240"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Người lập biểu</a:t>
              </a:r>
            </a:p>
          </xdr:txBody>
        </xdr:sp>
        <xdr:sp>
          <xdr:nvSpPr>
            <xdr:cNvPr id="16" name="Text Box 15"/>
            <xdr:cNvSpPr txBox="1">
              <a:spLocks noChangeArrowheads="1"/>
            </xdr:cNvSpPr>
          </xdr:nvSpPr>
          <xdr:spPr>
            <a:xfrm>
              <a:off x="240" y="4701"/>
              <a:ext cx="179"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Kế toán trưởng</a:t>
              </a:r>
            </a:p>
          </xdr:txBody>
        </xdr:sp>
        <xdr:sp>
          <xdr:nvSpPr>
            <xdr:cNvPr id="17" name="Text Box 16"/>
            <xdr:cNvSpPr txBox="1">
              <a:spLocks noChangeArrowheads="1"/>
            </xdr:cNvSpPr>
          </xdr:nvSpPr>
          <xdr:spPr>
            <a:xfrm>
              <a:off x="419" y="4701"/>
              <a:ext cx="278" cy="20"/>
            </a:xfrm>
            <a:prstGeom prst="rect">
              <a:avLst/>
            </a:prstGeom>
            <a:noFill/>
            <a:ln w="9525" cmpd="sng">
              <a:noFill/>
            </a:ln>
          </xdr:spPr>
          <xdr:txBody>
            <a:bodyPr vertOverflow="clip" wrap="square" lIns="9144" tIns="9144" rIns="9144" bIns="9144" anchor="b"/>
            <a:p>
              <a:pPr algn="ctr">
                <a:defRPr/>
              </a:pPr>
              <a:r>
                <a:rPr lang="en-US" cap="none" sz="975" b="1" i="0" u="none" baseline="0">
                  <a:solidFill>
                    <a:srgbClr val="000000"/>
                  </a:solidFill>
                  <a:latin typeface="Times New Roman"/>
                  <a:ea typeface="Times New Roman"/>
                  <a:cs typeface="Times New Roman"/>
                </a:rPr>
                <a:t>Quyền Tổng </a:t>
              </a:r>
              <a:r>
                <a:rPr lang="en-US" cap="none" sz="975" b="1" i="0" u="none" baseline="0">
                  <a:solidFill>
                    <a:srgbClr val="000000"/>
                  </a:solidFill>
                  <a:latin typeface="Times New Roman"/>
                  <a:ea typeface="Times New Roman"/>
                  <a:cs typeface="Times New Roman"/>
                </a:rPr>
                <a:t>Giám đốc</a:t>
              </a:r>
            </a:p>
          </xdr:txBody>
        </xdr:sp>
        <xdr:sp>
          <xdr:nvSpPr>
            <xdr:cNvPr id="18" name="Text Box 17"/>
            <xdr:cNvSpPr txBox="1">
              <a:spLocks noChangeArrowheads="1"/>
            </xdr:cNvSpPr>
          </xdr:nvSpPr>
          <xdr:spPr>
            <a:xfrm>
              <a:off x="0" y="4721"/>
              <a:ext cx="240" cy="20"/>
            </a:xfrm>
            <a:prstGeom prst="rect">
              <a:avLst/>
            </a:prstGeom>
            <a:noFill/>
            <a:ln w="9525" cmpd="sng">
              <a:noFill/>
            </a:ln>
          </xdr:spPr>
          <xdr:txBody>
            <a:bodyPr vertOverflow="clip" wrap="square" lIns="9144" tIns="9144" rIns="9144" bIns="9144" anchor="ctr"/>
            <a:p>
              <a:pPr algn="ctr">
                <a:defRPr/>
              </a:pPr>
              <a:r>
                <a:rPr lang="en-US" cap="none" sz="975" b="0" i="1" u="none" baseline="0">
                  <a:solidFill>
                    <a:srgbClr val="000000"/>
                  </a:solidFill>
                </a:rPr>
                <a:t>(Ký, họ tên)</a:t>
              </a:r>
            </a:p>
          </xdr:txBody>
        </xdr:sp>
        <xdr:sp>
          <xdr:nvSpPr>
            <xdr:cNvPr id="19" name="Text Box 18"/>
            <xdr:cNvSpPr txBox="1">
              <a:spLocks noChangeArrowheads="1"/>
            </xdr:cNvSpPr>
          </xdr:nvSpPr>
          <xdr:spPr>
            <a:xfrm>
              <a:off x="240" y="4721"/>
              <a:ext cx="179" cy="20"/>
            </a:xfrm>
            <a:prstGeom prst="rect">
              <a:avLst/>
            </a:prstGeom>
            <a:noFill/>
            <a:ln w="9525" cmpd="sng">
              <a:noFill/>
            </a:ln>
          </xdr:spPr>
          <xdr:txBody>
            <a:bodyPr vertOverflow="clip" wrap="square" lIns="9144" tIns="9144" rIns="9144" bIns="9144" anchor="ctr"/>
            <a:p>
              <a:pPr algn="ctr">
                <a:defRPr/>
              </a:pPr>
              <a:r>
                <a:rPr lang="en-US" cap="none" sz="975" b="0" i="1" u="none" baseline="0">
                  <a:solidFill>
                    <a:srgbClr val="000000"/>
                  </a:solidFill>
                </a:rPr>
                <a:t>(Ký, họ tên)</a:t>
              </a:r>
            </a:p>
          </xdr:txBody>
        </xdr:sp>
        <xdr:sp>
          <xdr:nvSpPr>
            <xdr:cNvPr id="20" name="Text Box 19"/>
            <xdr:cNvSpPr txBox="1">
              <a:spLocks noChangeArrowheads="1"/>
            </xdr:cNvSpPr>
          </xdr:nvSpPr>
          <xdr:spPr>
            <a:xfrm>
              <a:off x="419" y="4721"/>
              <a:ext cx="278" cy="20"/>
            </a:xfrm>
            <a:prstGeom prst="rect">
              <a:avLst/>
            </a:prstGeom>
            <a:noFill/>
            <a:ln w="9525" cmpd="sng">
              <a:noFill/>
            </a:ln>
          </xdr:spPr>
          <xdr:txBody>
            <a:bodyPr vertOverflow="clip" wrap="square" lIns="9144" tIns="9144" rIns="9144" bIns="9144" anchor="b"/>
            <a:p>
              <a:pPr algn="ctr">
                <a:defRPr/>
              </a:pPr>
              <a:r>
                <a:rPr lang="en-US" cap="none" sz="975" b="0" i="1" u="none" baseline="0">
                  <a:solidFill>
                    <a:srgbClr val="000000"/>
                  </a:solidFill>
                </a:rPr>
                <a:t>(Ký, họ tên, đóng dấu)</a:t>
              </a:r>
            </a:p>
          </xdr:txBody>
        </xdr:sp>
      </xdr:grp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47625</xdr:rowOff>
    </xdr:from>
    <xdr:ext cx="6924675" cy="1200150"/>
    <xdr:grpSp>
      <xdr:nvGrpSpPr>
        <xdr:cNvPr id="1" name="Group 10"/>
        <xdr:cNvGrpSpPr>
          <a:grpSpLocks/>
        </xdr:cNvGrpSpPr>
      </xdr:nvGrpSpPr>
      <xdr:grpSpPr>
        <a:xfrm>
          <a:off x="9525" y="47625"/>
          <a:ext cx="6924675" cy="1200150"/>
          <a:chOff x="0" y="0"/>
          <a:chExt cx="913" cy="170"/>
        </a:xfrm>
        <a:solidFill>
          <a:srgbClr val="FFFFFF"/>
        </a:solidFill>
      </xdr:grpSpPr>
      <xdr:sp>
        <xdr:nvSpPr>
          <xdr:cNvPr id="2" name="Text Box 1"/>
          <xdr:cNvSpPr txBox="1">
            <a:spLocks noChangeArrowheads="1"/>
          </xdr:cNvSpPr>
        </xdr:nvSpPr>
        <xdr:spPr>
          <a:xfrm>
            <a:off x="0" y="0"/>
            <a:ext cx="57" cy="18"/>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CTCK:</a:t>
            </a:r>
          </a:p>
        </xdr:txBody>
      </xdr:sp>
      <xdr:sp>
        <xdr:nvSpPr>
          <xdr:cNvPr id="3" name="Text Box 2"/>
          <xdr:cNvSpPr txBox="1">
            <a:spLocks noChangeArrowheads="1"/>
          </xdr:cNvSpPr>
        </xdr:nvSpPr>
        <xdr:spPr>
          <a:xfrm>
            <a:off x="57" y="0"/>
            <a:ext cx="604" cy="18"/>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Công Ty Cổ Phần Chứng Khoán Bảo Minh</a:t>
            </a:r>
          </a:p>
        </xdr:txBody>
      </xdr:sp>
      <xdr:sp>
        <xdr:nvSpPr>
          <xdr:cNvPr id="4" name="Text Box 3"/>
          <xdr:cNvSpPr txBox="1">
            <a:spLocks noChangeArrowheads="1"/>
          </xdr:cNvSpPr>
        </xdr:nvSpPr>
        <xdr:spPr>
          <a:xfrm>
            <a:off x="661" y="0"/>
            <a:ext cx="230" cy="18"/>
          </a:xfrm>
          <a:prstGeom prst="rect">
            <a:avLst/>
          </a:prstGeom>
          <a:noFill/>
          <a:ln w="9525" cmpd="sng">
            <a:noFill/>
          </a:ln>
        </xdr:spPr>
        <xdr:txBody>
          <a:bodyPr vertOverflow="clip" wrap="square" lIns="9144" tIns="9144" rIns="9144" bIns="9144"/>
          <a:p>
            <a:pPr algn="ctr">
              <a:defRPr/>
            </a:pPr>
            <a:r>
              <a:rPr lang="en-US" cap="none" sz="975" b="1" i="1" u="none" baseline="0">
                <a:solidFill>
                  <a:srgbClr val="000000"/>
                </a:solidFill>
              </a:rPr>
              <a:t>Mẫu số B01 - CTCK</a:t>
            </a:r>
          </a:p>
        </xdr:txBody>
      </xdr:sp>
      <xdr:sp>
        <xdr:nvSpPr>
          <xdr:cNvPr id="5" name="Text Box 4"/>
          <xdr:cNvSpPr txBox="1">
            <a:spLocks noChangeArrowheads="1"/>
          </xdr:cNvSpPr>
        </xdr:nvSpPr>
        <xdr:spPr>
          <a:xfrm>
            <a:off x="0" y="18"/>
            <a:ext cx="57" cy="55"/>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Địa chỉ</a:t>
            </a:r>
          </a:p>
        </xdr:txBody>
      </xdr:sp>
      <xdr:sp>
        <xdr:nvSpPr>
          <xdr:cNvPr id="6" name="Text Box 5"/>
          <xdr:cNvSpPr txBox="1">
            <a:spLocks noChangeArrowheads="1"/>
          </xdr:cNvSpPr>
        </xdr:nvSpPr>
        <xdr:spPr>
          <a:xfrm>
            <a:off x="57" y="18"/>
            <a:ext cx="604" cy="55"/>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Lầu 3, Tòa nhà Pax Sky, 34A Phạm Ngọc Thạch, Phường 6, Quận 3, TP.HCM</a:t>
            </a:r>
          </a:p>
        </xdr:txBody>
      </xdr:sp>
      <xdr:sp>
        <xdr:nvSpPr>
          <xdr:cNvPr id="7" name="Text Box 6"/>
          <xdr:cNvSpPr txBox="1">
            <a:spLocks noChangeArrowheads="1"/>
          </xdr:cNvSpPr>
        </xdr:nvSpPr>
        <xdr:spPr>
          <a:xfrm>
            <a:off x="661" y="18"/>
            <a:ext cx="252" cy="73"/>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(Ban hành theo TT số 210/2014/TT-BTC ngày 30/12/2014 của Bộ tài chính)</a:t>
            </a:r>
          </a:p>
        </xdr:txBody>
      </xdr:sp>
      <xdr:sp>
        <xdr:nvSpPr>
          <xdr:cNvPr id="8" name="Text Box 7"/>
          <xdr:cNvSpPr txBox="1">
            <a:spLocks noChangeArrowheads="1"/>
          </xdr:cNvSpPr>
        </xdr:nvSpPr>
        <xdr:spPr>
          <a:xfrm>
            <a:off x="6" y="82"/>
            <a:ext cx="889" cy="38"/>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BÁO CÁO THU NHẬP TOÀN DIỆN RIÊNG</a:t>
            </a:r>
          </a:p>
        </xdr:txBody>
      </xdr:sp>
      <xdr:sp>
        <xdr:nvSpPr>
          <xdr:cNvPr id="9" name="Text Box 8"/>
          <xdr:cNvSpPr txBox="1">
            <a:spLocks noChangeArrowheads="1"/>
          </xdr:cNvSpPr>
        </xdr:nvSpPr>
        <xdr:spPr>
          <a:xfrm>
            <a:off x="0" y="121"/>
            <a:ext cx="890" cy="3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Quý 3 năm 2016</a:t>
            </a:r>
          </a:p>
        </xdr:txBody>
      </xdr:sp>
      <xdr:sp>
        <xdr:nvSpPr>
          <xdr:cNvPr id="10" name="Text Box 9"/>
          <xdr:cNvSpPr txBox="1">
            <a:spLocks noChangeArrowheads="1"/>
          </xdr:cNvSpPr>
        </xdr:nvSpPr>
        <xdr:spPr>
          <a:xfrm>
            <a:off x="661" y="152"/>
            <a:ext cx="230" cy="18"/>
          </a:xfrm>
          <a:prstGeom prst="rect">
            <a:avLst/>
          </a:prstGeom>
          <a:noFill/>
          <a:ln w="9525" cmpd="sng">
            <a:noFill/>
          </a:ln>
        </xdr:spPr>
        <xdr:txBody>
          <a:bodyPr vertOverflow="clip" wrap="square" lIns="9144" tIns="9144" rIns="9144" bIns="9144" anchor="b"/>
          <a:p>
            <a:pPr algn="r">
              <a:defRPr/>
            </a:pPr>
            <a:r>
              <a:rPr lang="en-US" cap="none" sz="975" b="0" i="0" u="none" baseline="0">
                <a:solidFill>
                  <a:srgbClr val="000000"/>
                </a:solidFill>
              </a:rPr>
              <a:t>Đơn vị tính: VND</a:t>
            </a:r>
          </a:p>
        </xdr:txBody>
      </xdr:sp>
    </xdr:grpSp>
    <xdr:clientData/>
  </xdr:oneCellAnchor>
  <xdr:oneCellAnchor>
    <xdr:from>
      <xdr:col>0</xdr:col>
      <xdr:colOff>0</xdr:colOff>
      <xdr:row>84</xdr:row>
      <xdr:rowOff>104775</xdr:rowOff>
    </xdr:from>
    <xdr:ext cx="6781800" cy="466725"/>
    <xdr:grpSp>
      <xdr:nvGrpSpPr>
        <xdr:cNvPr id="11" name="Group 18"/>
        <xdr:cNvGrpSpPr>
          <a:grpSpLocks/>
        </xdr:cNvGrpSpPr>
      </xdr:nvGrpSpPr>
      <xdr:grpSpPr>
        <a:xfrm>
          <a:off x="0" y="19431000"/>
          <a:ext cx="6781800" cy="466725"/>
          <a:chOff x="0" y="2055"/>
          <a:chExt cx="892" cy="62"/>
        </a:xfrm>
        <a:solidFill>
          <a:srgbClr val="FFFFFF"/>
        </a:solidFill>
      </xdr:grpSpPr>
      <xdr:sp>
        <xdr:nvSpPr>
          <xdr:cNvPr id="12" name="Text Box 11"/>
          <xdr:cNvSpPr txBox="1">
            <a:spLocks noChangeArrowheads="1"/>
          </xdr:cNvSpPr>
        </xdr:nvSpPr>
        <xdr:spPr>
          <a:xfrm>
            <a:off x="571" y="2055"/>
            <a:ext cx="321" cy="22"/>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latin typeface="Times New Roman"/>
                <a:ea typeface="Times New Roman"/>
                <a:cs typeface="Times New Roman"/>
              </a:rPr>
              <a:t>TP. Hồ Chí Minh, ngày </a:t>
            </a:r>
            <a:r>
              <a:rPr lang="en-US" cap="none" sz="975" b="0" i="1" u="none" baseline="0">
                <a:solidFill>
                  <a:srgbClr val="000000"/>
                </a:solidFill>
                <a:latin typeface="Times New Roman"/>
                <a:ea typeface="Times New Roman"/>
                <a:cs typeface="Times New Roman"/>
              </a:rPr>
              <a:t>12</a:t>
            </a:r>
            <a:r>
              <a:rPr lang="en-US" cap="none" sz="975" b="0" i="1" u="none" baseline="0">
                <a:solidFill>
                  <a:srgbClr val="000000"/>
                </a:solidFill>
                <a:latin typeface="Times New Roman"/>
                <a:ea typeface="Times New Roman"/>
                <a:cs typeface="Times New Roman"/>
              </a:rPr>
              <a:t> tháng 10 năm 2016</a:t>
            </a:r>
          </a:p>
        </xdr:txBody>
      </xdr:sp>
      <xdr:sp>
        <xdr:nvSpPr>
          <xdr:cNvPr id="13" name="Text Box 12"/>
          <xdr:cNvSpPr txBox="1">
            <a:spLocks noChangeArrowheads="1"/>
          </xdr:cNvSpPr>
        </xdr:nvSpPr>
        <xdr:spPr>
          <a:xfrm>
            <a:off x="0" y="2075"/>
            <a:ext cx="241" cy="24"/>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NGƯỜI LẬP PHIẾU</a:t>
            </a:r>
          </a:p>
        </xdr:txBody>
      </xdr:sp>
      <xdr:sp>
        <xdr:nvSpPr>
          <xdr:cNvPr id="14" name="Text Box 13"/>
          <xdr:cNvSpPr txBox="1">
            <a:spLocks noChangeArrowheads="1"/>
          </xdr:cNvSpPr>
        </xdr:nvSpPr>
        <xdr:spPr>
          <a:xfrm>
            <a:off x="241" y="2075"/>
            <a:ext cx="377" cy="24"/>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KẾ TOÁN TRƯỞNG</a:t>
            </a:r>
          </a:p>
        </xdr:txBody>
      </xdr:sp>
      <xdr:sp>
        <xdr:nvSpPr>
          <xdr:cNvPr id="15" name="Text Box 14"/>
          <xdr:cNvSpPr txBox="1">
            <a:spLocks noChangeArrowheads="1"/>
          </xdr:cNvSpPr>
        </xdr:nvSpPr>
        <xdr:spPr>
          <a:xfrm>
            <a:off x="618" y="2075"/>
            <a:ext cx="273" cy="24"/>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QUYỀN TỔNG GIÁM ĐỐC</a:t>
            </a:r>
          </a:p>
        </xdr:txBody>
      </xdr:sp>
      <xdr:sp>
        <xdr:nvSpPr>
          <xdr:cNvPr id="16" name="Text Box 15"/>
          <xdr:cNvSpPr txBox="1">
            <a:spLocks noChangeArrowheads="1"/>
          </xdr:cNvSpPr>
        </xdr:nvSpPr>
        <xdr:spPr>
          <a:xfrm>
            <a:off x="0" y="2099"/>
            <a:ext cx="241" cy="18"/>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17" name="Text Box 16"/>
          <xdr:cNvSpPr txBox="1">
            <a:spLocks noChangeArrowheads="1"/>
          </xdr:cNvSpPr>
        </xdr:nvSpPr>
        <xdr:spPr>
          <a:xfrm>
            <a:off x="241" y="2099"/>
            <a:ext cx="377" cy="18"/>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18" name="Text Box 17"/>
          <xdr:cNvSpPr txBox="1">
            <a:spLocks noChangeArrowheads="1"/>
          </xdr:cNvSpPr>
        </xdr:nvSpPr>
        <xdr:spPr>
          <a:xfrm>
            <a:off x="618" y="2099"/>
            <a:ext cx="273" cy="18"/>
          </a:xfrm>
          <a:prstGeom prst="rect">
            <a:avLst/>
          </a:prstGeom>
          <a:noFill/>
          <a:ln w="9525" cmpd="sng">
            <a:noFill/>
          </a:ln>
        </xdr:spPr>
        <xdr:txBody>
          <a:bodyPr vertOverflow="clip" wrap="square" lIns="9144" tIns="9144" rIns="9144" bIns="9144" anchor="b"/>
          <a:p>
            <a:pPr algn="ctr">
              <a:defRPr/>
            </a:pPr>
            <a:r>
              <a:rPr lang="en-US" cap="none" sz="975" b="0" i="0" u="none" baseline="0">
                <a:solidFill>
                  <a:srgbClr val="000000"/>
                </a:solidFill>
              </a:rPr>
              <a:t>(Ký, họ tên, đóng dấu)</a:t>
            </a:r>
          </a:p>
        </xdr:txBody>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648450" cy="1752600"/>
    <xdr:grpSp>
      <xdr:nvGrpSpPr>
        <xdr:cNvPr id="1" name="Group 9"/>
        <xdr:cNvGrpSpPr>
          <a:grpSpLocks/>
        </xdr:cNvGrpSpPr>
      </xdr:nvGrpSpPr>
      <xdr:grpSpPr>
        <a:xfrm>
          <a:off x="0" y="0"/>
          <a:ext cx="6648450" cy="1752600"/>
          <a:chOff x="0" y="0"/>
          <a:chExt cx="698" cy="184"/>
        </a:xfrm>
        <a:solidFill>
          <a:srgbClr val="FFFFFF"/>
        </a:solidFill>
      </xdr:grpSpPr>
      <xdr:sp>
        <xdr:nvSpPr>
          <xdr:cNvPr id="2" name="Text Box 1"/>
          <xdr:cNvSpPr txBox="1">
            <a:spLocks noChangeArrowheads="1"/>
          </xdr:cNvSpPr>
        </xdr:nvSpPr>
        <xdr:spPr>
          <a:xfrm>
            <a:off x="0" y="0"/>
            <a:ext cx="461"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CTCK: Công Ty Cổ Phần Chứng Khoán Bảo Minh</a:t>
            </a:r>
          </a:p>
        </xdr:txBody>
      </xdr:sp>
      <xdr:sp>
        <xdr:nvSpPr>
          <xdr:cNvPr id="3" name="Text Box 2"/>
          <xdr:cNvSpPr txBox="1">
            <a:spLocks noChangeArrowheads="1"/>
          </xdr:cNvSpPr>
        </xdr:nvSpPr>
        <xdr:spPr>
          <a:xfrm>
            <a:off x="461" y="0"/>
            <a:ext cx="237" cy="21"/>
          </a:xfrm>
          <a:prstGeom prst="rect">
            <a:avLst/>
          </a:prstGeom>
          <a:noFill/>
          <a:ln w="9525" cmpd="sng">
            <a:noFill/>
          </a:ln>
        </xdr:spPr>
        <xdr:txBody>
          <a:bodyPr vertOverflow="clip" wrap="square" lIns="9144" tIns="9144" rIns="9144" bIns="9144"/>
          <a:p>
            <a:pPr algn="ctr">
              <a:defRPr/>
            </a:pPr>
            <a:r>
              <a:rPr lang="en-US" cap="none" sz="975" b="1" i="1" u="none" baseline="0">
                <a:solidFill>
                  <a:srgbClr val="000000"/>
                </a:solidFill>
              </a:rPr>
              <a:t>Mẫu số B03a - CTCK</a:t>
            </a:r>
          </a:p>
        </xdr:txBody>
      </xdr:sp>
      <xdr:sp>
        <xdr:nvSpPr>
          <xdr:cNvPr id="4" name="Text Box 3"/>
          <xdr:cNvSpPr txBox="1">
            <a:spLocks noChangeArrowheads="1"/>
          </xdr:cNvSpPr>
        </xdr:nvSpPr>
        <xdr:spPr>
          <a:xfrm>
            <a:off x="0" y="21"/>
            <a:ext cx="461" cy="32"/>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Địa chỉ: Lầu 3, Tòa nhà Pax Sky, 34A Phạm Ngọc Thạch, Phường 6, Quận 3, TP.HCM</a:t>
            </a:r>
          </a:p>
        </xdr:txBody>
      </xdr:sp>
      <xdr:sp>
        <xdr:nvSpPr>
          <xdr:cNvPr id="5" name="Text Box 4"/>
          <xdr:cNvSpPr txBox="1">
            <a:spLocks noChangeArrowheads="1"/>
          </xdr:cNvSpPr>
        </xdr:nvSpPr>
        <xdr:spPr>
          <a:xfrm>
            <a:off x="461" y="21"/>
            <a:ext cx="237" cy="32"/>
          </a:xfrm>
          <a:prstGeom prst="rect">
            <a:avLst/>
          </a:prstGeom>
          <a:noFill/>
          <a:ln w="9525" cmpd="sng">
            <a:noFill/>
          </a:ln>
        </xdr:spPr>
        <xdr:txBody>
          <a:bodyPr vertOverflow="clip" wrap="square" lIns="9144" tIns="9144" rIns="9144" bIns="9144" anchor="ctr"/>
          <a:p>
            <a:pPr algn="ctr">
              <a:defRPr/>
            </a:pPr>
            <a:r>
              <a:rPr lang="en-US" cap="none" sz="900" b="0" i="1" u="none" baseline="0">
                <a:solidFill>
                  <a:srgbClr val="000000"/>
                </a:solidFill>
              </a:rPr>
              <a:t>(Ban hành theo TT số 210/2014/TT-BTC       ngày 30/12/2014 của Bộ tài chính)</a:t>
            </a:r>
          </a:p>
        </xdr:txBody>
      </xdr:sp>
      <xdr:sp>
        <xdr:nvSpPr>
          <xdr:cNvPr id="6" name="Text Box 5"/>
          <xdr:cNvSpPr txBox="1">
            <a:spLocks noChangeArrowheads="1"/>
          </xdr:cNvSpPr>
        </xdr:nvSpPr>
        <xdr:spPr>
          <a:xfrm>
            <a:off x="0" y="95"/>
            <a:ext cx="698" cy="26"/>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BÁO CÁO LƯU CHUYỂN TIỀN TỆ RIÊNG</a:t>
            </a:r>
          </a:p>
        </xdr:txBody>
      </xdr:sp>
      <xdr:sp>
        <xdr:nvSpPr>
          <xdr:cNvPr id="7" name="Text Box 6"/>
          <xdr:cNvSpPr txBox="1">
            <a:spLocks noChangeArrowheads="1"/>
          </xdr:cNvSpPr>
        </xdr:nvSpPr>
        <xdr:spPr>
          <a:xfrm>
            <a:off x="0" y="121"/>
            <a:ext cx="698" cy="21"/>
          </a:xfrm>
          <a:prstGeom prst="rect">
            <a:avLst/>
          </a:prstGeom>
          <a:noFill/>
          <a:ln w="9525" cmpd="sng">
            <a:noFill/>
          </a:ln>
        </xdr:spPr>
        <xdr:txBody>
          <a:bodyPr vertOverflow="clip" wrap="square" lIns="9144" tIns="9144" rIns="9144" bIns="9144"/>
          <a:p>
            <a:pPr algn="ctr">
              <a:defRPr/>
            </a:pPr>
            <a:r>
              <a:rPr lang="en-US" cap="none" sz="1100" b="1" i="0" u="none" baseline="0">
                <a:solidFill>
                  <a:srgbClr val="000000"/>
                </a:solidFill>
              </a:rPr>
              <a:t>(Bán niên, giữa niên độ theo phương pháp trực tiếp)</a:t>
            </a:r>
          </a:p>
        </xdr:txBody>
      </xdr:sp>
      <xdr:sp>
        <xdr:nvSpPr>
          <xdr:cNvPr id="8" name="Text Box 7"/>
          <xdr:cNvSpPr txBox="1">
            <a:spLocks noChangeArrowheads="1"/>
          </xdr:cNvSpPr>
        </xdr:nvSpPr>
        <xdr:spPr>
          <a:xfrm>
            <a:off x="0" y="142"/>
            <a:ext cx="698" cy="21"/>
          </a:xfrm>
          <a:prstGeom prst="rect">
            <a:avLst/>
          </a:prstGeom>
          <a:noFill/>
          <a:ln w="9525" cmpd="sng">
            <a:noFill/>
          </a:ln>
        </xdr:spPr>
        <xdr:txBody>
          <a:bodyPr vertOverflow="clip" wrap="square" lIns="9144" tIns="9144" rIns="9144" bIns="9144" anchor="ctr"/>
          <a:p>
            <a:pPr algn="ctr">
              <a:defRPr/>
            </a:pPr>
            <a:r>
              <a:rPr lang="en-US" cap="none" sz="1100" b="0" i="1" u="none" baseline="0">
                <a:solidFill>
                  <a:srgbClr val="000000"/>
                </a:solidFill>
              </a:rPr>
              <a:t>Quý 3 năm 2016</a:t>
            </a:r>
          </a:p>
        </xdr:txBody>
      </xdr:sp>
      <xdr:sp>
        <xdr:nvSpPr>
          <xdr:cNvPr id="9" name="Text Box 8"/>
          <xdr:cNvSpPr txBox="1">
            <a:spLocks noChangeArrowheads="1"/>
          </xdr:cNvSpPr>
        </xdr:nvSpPr>
        <xdr:spPr>
          <a:xfrm>
            <a:off x="461" y="163"/>
            <a:ext cx="237" cy="21"/>
          </a:xfrm>
          <a:prstGeom prst="rect">
            <a:avLst/>
          </a:prstGeom>
          <a:noFill/>
          <a:ln w="9525" cmpd="sng">
            <a:noFill/>
          </a:ln>
        </xdr:spPr>
        <xdr:txBody>
          <a:bodyPr vertOverflow="clip" wrap="square" lIns="9144" tIns="9144" rIns="9144" bIns="9144"/>
          <a:p>
            <a:pPr algn="r">
              <a:defRPr/>
            </a:pPr>
            <a:r>
              <a:rPr lang="en-US" cap="none" sz="975" b="0" i="0" u="none" baseline="0">
                <a:solidFill>
                  <a:srgbClr val="000000"/>
                </a:solidFill>
              </a:rPr>
              <a:t>Đơn vị tính: VND</a:t>
            </a:r>
          </a:p>
        </xdr:txBody>
      </xdr:sp>
    </xdr:grpSp>
    <xdr:clientData/>
  </xdr:oneCellAnchor>
  <xdr:oneCellAnchor>
    <xdr:from>
      <xdr:col>0</xdr:col>
      <xdr:colOff>0</xdr:colOff>
      <xdr:row>53</xdr:row>
      <xdr:rowOff>0</xdr:rowOff>
    </xdr:from>
    <xdr:ext cx="6648450" cy="438150"/>
    <xdr:grpSp>
      <xdr:nvGrpSpPr>
        <xdr:cNvPr id="10" name="Group 11"/>
        <xdr:cNvGrpSpPr>
          <a:grpSpLocks/>
        </xdr:cNvGrpSpPr>
      </xdr:nvGrpSpPr>
      <xdr:grpSpPr>
        <a:xfrm>
          <a:off x="0" y="11630025"/>
          <a:ext cx="6648450" cy="438150"/>
          <a:chOff x="0" y="2053"/>
          <a:chExt cx="698" cy="46"/>
        </a:xfrm>
        <a:solidFill>
          <a:srgbClr val="FFFFFF"/>
        </a:solidFill>
      </xdr:grpSpPr>
      <xdr:sp>
        <xdr:nvSpPr>
          <xdr:cNvPr id="11" name="Text Box 10"/>
          <xdr:cNvSpPr txBox="1">
            <a:spLocks noChangeArrowheads="1"/>
          </xdr:cNvSpPr>
        </xdr:nvSpPr>
        <xdr:spPr>
          <a:xfrm>
            <a:off x="0" y="2053"/>
            <a:ext cx="698" cy="46"/>
          </a:xfrm>
          <a:prstGeom prst="rect">
            <a:avLst/>
          </a:prstGeom>
          <a:noFill/>
          <a:ln w="9525" cmpd="sng">
            <a:noFill/>
          </a:ln>
        </xdr:spPr>
        <xdr:txBody>
          <a:bodyPr vertOverflow="clip" wrap="square" lIns="9144" tIns="9144" rIns="9144" bIns="9144" anchor="ctr"/>
          <a:p>
            <a:pPr algn="l">
              <a:defRPr/>
            </a:pPr>
            <a:r>
              <a:rPr lang="en-US" cap="none" sz="1425" b="1" i="0" u="none" baseline="0">
                <a:solidFill>
                  <a:srgbClr val="000000"/>
                </a:solidFill>
              </a:rPr>
              <a:t>PHẦN LƯU CHUYỂN TIỀN TỆ HOẠT ĐỘNG MÔI GIỚI, ỦY THÁC CỦA KHÁCH HÀNG</a:t>
            </a:r>
          </a:p>
        </xdr:txBody>
      </xdr:sp>
    </xdr:grpSp>
    <xdr:clientData/>
  </xdr:oneCellAnchor>
  <xdr:oneCellAnchor>
    <xdr:from>
      <xdr:col>0</xdr:col>
      <xdr:colOff>0</xdr:colOff>
      <xdr:row>92</xdr:row>
      <xdr:rowOff>0</xdr:rowOff>
    </xdr:from>
    <xdr:ext cx="6648450" cy="571500"/>
    <xdr:grpSp>
      <xdr:nvGrpSpPr>
        <xdr:cNvPr id="12" name="Group 19"/>
        <xdr:cNvGrpSpPr>
          <a:grpSpLocks/>
        </xdr:cNvGrpSpPr>
      </xdr:nvGrpSpPr>
      <xdr:grpSpPr>
        <a:xfrm>
          <a:off x="0" y="21545550"/>
          <a:ext cx="6648450" cy="571500"/>
          <a:chOff x="0" y="3734"/>
          <a:chExt cx="698" cy="60"/>
        </a:xfrm>
        <a:solidFill>
          <a:srgbClr val="FFFFFF"/>
        </a:solidFill>
      </xdr:grpSpPr>
      <xdr:sp>
        <xdr:nvSpPr>
          <xdr:cNvPr id="13" name="Text Box 12"/>
          <xdr:cNvSpPr txBox="1">
            <a:spLocks noChangeArrowheads="1"/>
          </xdr:cNvSpPr>
        </xdr:nvSpPr>
        <xdr:spPr>
          <a:xfrm>
            <a:off x="448" y="3734"/>
            <a:ext cx="250" cy="20"/>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latin typeface="Times New Roman"/>
                <a:ea typeface="Times New Roman"/>
                <a:cs typeface="Times New Roman"/>
              </a:rPr>
              <a:t>Tp. Hồ Chí Minh</a:t>
            </a:r>
            <a:r>
              <a:rPr lang="en-US" cap="none" sz="975" b="0" i="1" u="none" baseline="0">
                <a:solidFill>
                  <a:srgbClr val="000000"/>
                </a:solidFill>
                <a:latin typeface="Times New Roman"/>
                <a:ea typeface="Times New Roman"/>
                <a:cs typeface="Times New Roman"/>
              </a:rPr>
              <a:t>,</a:t>
            </a:r>
            <a:r>
              <a:rPr lang="en-US" cap="none" sz="975" b="0" i="1" u="none" baseline="0">
                <a:solidFill>
                  <a:srgbClr val="000000"/>
                </a:solidFill>
                <a:latin typeface="Times New Roman"/>
                <a:ea typeface="Times New Roman"/>
                <a:cs typeface="Times New Roman"/>
              </a:rPr>
              <a:t> </a:t>
            </a:r>
            <a:r>
              <a:rPr lang="en-US" cap="none" sz="975" b="0" i="1" u="none" baseline="0">
                <a:solidFill>
                  <a:srgbClr val="000000"/>
                </a:solidFill>
                <a:latin typeface="Times New Roman"/>
                <a:ea typeface="Times New Roman"/>
                <a:cs typeface="Times New Roman"/>
              </a:rPr>
              <a:t>Ngày </a:t>
            </a:r>
            <a:r>
              <a:rPr lang="en-US" cap="none" sz="975" b="0" i="1" u="none" baseline="0">
                <a:solidFill>
                  <a:srgbClr val="000000"/>
                </a:solidFill>
                <a:latin typeface="Times New Roman"/>
                <a:ea typeface="Times New Roman"/>
                <a:cs typeface="Times New Roman"/>
              </a:rPr>
              <a:t>12</a:t>
            </a:r>
            <a:r>
              <a:rPr lang="en-US" cap="none" sz="975" b="0" i="1" u="none" baseline="0">
                <a:solidFill>
                  <a:srgbClr val="000000"/>
                </a:solidFill>
                <a:latin typeface="Times New Roman"/>
                <a:ea typeface="Times New Roman"/>
                <a:cs typeface="Times New Roman"/>
              </a:rPr>
              <a:t> tháng </a:t>
            </a:r>
            <a:r>
              <a:rPr lang="en-US" cap="none" sz="975" b="0" i="1" u="none" baseline="0">
                <a:solidFill>
                  <a:srgbClr val="000000"/>
                </a:solidFill>
                <a:latin typeface="Times New Roman"/>
                <a:ea typeface="Times New Roman"/>
                <a:cs typeface="Times New Roman"/>
              </a:rPr>
              <a:t>10</a:t>
            </a:r>
            <a:r>
              <a:rPr lang="en-US" cap="none" sz="975" b="0" i="1" u="none" baseline="0">
                <a:solidFill>
                  <a:srgbClr val="000000"/>
                </a:solidFill>
                <a:latin typeface="Times New Roman"/>
                <a:ea typeface="Times New Roman"/>
                <a:cs typeface="Times New Roman"/>
              </a:rPr>
              <a:t> năm </a:t>
            </a:r>
            <a:r>
              <a:rPr lang="en-US" cap="none" sz="975" b="0" i="1" u="none" baseline="0">
                <a:solidFill>
                  <a:srgbClr val="000000"/>
                </a:solidFill>
                <a:latin typeface="Times New Roman"/>
                <a:ea typeface="Times New Roman"/>
                <a:cs typeface="Times New Roman"/>
              </a:rPr>
              <a:t>2016</a:t>
            </a:r>
          </a:p>
        </xdr:txBody>
      </xdr:sp>
      <xdr:sp>
        <xdr:nvSpPr>
          <xdr:cNvPr id="14" name="Text Box 13"/>
          <xdr:cNvSpPr txBox="1">
            <a:spLocks noChangeArrowheads="1"/>
          </xdr:cNvSpPr>
        </xdr:nvSpPr>
        <xdr:spPr>
          <a:xfrm>
            <a:off x="0" y="3754"/>
            <a:ext cx="240"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NGƯỜI LẬP BIỂU</a:t>
            </a:r>
          </a:p>
        </xdr:txBody>
      </xdr:sp>
      <xdr:sp>
        <xdr:nvSpPr>
          <xdr:cNvPr id="15" name="Text Box 14"/>
          <xdr:cNvSpPr txBox="1">
            <a:spLocks noChangeArrowheads="1"/>
          </xdr:cNvSpPr>
        </xdr:nvSpPr>
        <xdr:spPr>
          <a:xfrm>
            <a:off x="240" y="3754"/>
            <a:ext cx="208"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KẾ TOÁN TRƯỞNG</a:t>
            </a:r>
          </a:p>
        </xdr:txBody>
      </xdr:sp>
      <xdr:sp>
        <xdr:nvSpPr>
          <xdr:cNvPr id="16" name="Text Box 15"/>
          <xdr:cNvSpPr txBox="1">
            <a:spLocks noChangeArrowheads="1"/>
          </xdr:cNvSpPr>
        </xdr:nvSpPr>
        <xdr:spPr>
          <a:xfrm>
            <a:off x="448" y="3754"/>
            <a:ext cx="250" cy="20"/>
          </a:xfrm>
          <a:prstGeom prst="rect">
            <a:avLst/>
          </a:prstGeom>
          <a:noFill/>
          <a:ln w="9525" cmpd="sng">
            <a:noFill/>
          </a:ln>
        </xdr:spPr>
        <xdr:txBody>
          <a:bodyPr vertOverflow="clip" wrap="square" lIns="9144" tIns="9144" rIns="9144" bIns="9144" anchor="b"/>
          <a:p>
            <a:pPr algn="ctr">
              <a:defRPr/>
            </a:pPr>
            <a:r>
              <a:rPr lang="en-US" cap="none" sz="975" b="1" i="0" u="none" baseline="0">
                <a:solidFill>
                  <a:srgbClr val="000000"/>
                </a:solidFill>
              </a:rPr>
              <a:t>QUYỀN TỔNG GIÁM ĐỐC</a:t>
            </a:r>
          </a:p>
        </xdr:txBody>
      </xdr:sp>
      <xdr:sp>
        <xdr:nvSpPr>
          <xdr:cNvPr id="17" name="Text Box 16"/>
          <xdr:cNvSpPr txBox="1">
            <a:spLocks noChangeArrowheads="1"/>
          </xdr:cNvSpPr>
        </xdr:nvSpPr>
        <xdr:spPr>
          <a:xfrm>
            <a:off x="0" y="3774"/>
            <a:ext cx="240"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18" name="Text Box 17"/>
          <xdr:cNvSpPr txBox="1">
            <a:spLocks noChangeArrowheads="1"/>
          </xdr:cNvSpPr>
        </xdr:nvSpPr>
        <xdr:spPr>
          <a:xfrm>
            <a:off x="240" y="3774"/>
            <a:ext cx="208"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19" name="Text Box 18"/>
          <xdr:cNvSpPr txBox="1">
            <a:spLocks noChangeArrowheads="1"/>
          </xdr:cNvSpPr>
        </xdr:nvSpPr>
        <xdr:spPr>
          <a:xfrm>
            <a:off x="448" y="3774"/>
            <a:ext cx="250" cy="20"/>
          </a:xfrm>
          <a:prstGeom prst="rect">
            <a:avLst/>
          </a:prstGeom>
          <a:noFill/>
          <a:ln w="9525" cmpd="sng">
            <a:noFill/>
          </a:ln>
        </xdr:spPr>
        <xdr:txBody>
          <a:bodyPr vertOverflow="clip" wrap="square" lIns="9144" tIns="9144" rIns="9144" bIns="9144" anchor="b"/>
          <a:p>
            <a:pPr algn="ctr">
              <a:defRPr/>
            </a:pPr>
            <a:r>
              <a:rPr lang="en-US" cap="none" sz="975" b="0" i="0" u="none" baseline="0">
                <a:solidFill>
                  <a:srgbClr val="000000"/>
                </a:solidFill>
              </a:rPr>
              <a:t>(Ký, họ tên, đóng dấu)</a:t>
            </a:r>
          </a:p>
        </xdr:txBody>
      </xdr:sp>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10477500" cy="1047750"/>
    <xdr:grpSp>
      <xdr:nvGrpSpPr>
        <xdr:cNvPr id="1" name="Group 7"/>
        <xdr:cNvGrpSpPr>
          <a:grpSpLocks/>
        </xdr:cNvGrpSpPr>
      </xdr:nvGrpSpPr>
      <xdr:grpSpPr>
        <a:xfrm>
          <a:off x="0" y="85725"/>
          <a:ext cx="10477500" cy="1047750"/>
          <a:chOff x="0" y="9"/>
          <a:chExt cx="1100" cy="110"/>
        </a:xfrm>
        <a:solidFill>
          <a:srgbClr val="FFFFFF"/>
        </a:solidFill>
      </xdr:grpSpPr>
      <xdr:sp>
        <xdr:nvSpPr>
          <xdr:cNvPr id="2" name="Text Box 1"/>
          <xdr:cNvSpPr txBox="1">
            <a:spLocks noChangeArrowheads="1"/>
          </xdr:cNvSpPr>
        </xdr:nvSpPr>
        <xdr:spPr>
          <a:xfrm>
            <a:off x="0" y="9"/>
            <a:ext cx="872" cy="28"/>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CTCK: Công Ty Cổ Phần Chứng Khoán Bảo Minh</a:t>
            </a:r>
          </a:p>
        </xdr:txBody>
      </xdr:sp>
      <xdr:sp>
        <xdr:nvSpPr>
          <xdr:cNvPr id="3" name="Text Box 2"/>
          <xdr:cNvSpPr txBox="1">
            <a:spLocks noChangeArrowheads="1"/>
          </xdr:cNvSpPr>
        </xdr:nvSpPr>
        <xdr:spPr>
          <a:xfrm>
            <a:off x="872" y="9"/>
            <a:ext cx="160" cy="28"/>
          </a:xfrm>
          <a:prstGeom prst="rect">
            <a:avLst/>
          </a:prstGeom>
          <a:noFill/>
          <a:ln w="9525" cmpd="sng">
            <a:noFill/>
          </a:ln>
        </xdr:spPr>
        <xdr:txBody>
          <a:bodyPr vertOverflow="clip" wrap="square" lIns="9144" tIns="9144" rIns="9144" bIns="9144" anchor="ctr"/>
          <a:p>
            <a:pPr algn="ctr">
              <a:defRPr/>
            </a:pPr>
            <a:r>
              <a:rPr lang="en-US" cap="none" sz="975" b="1" i="1" u="none" baseline="0">
                <a:solidFill>
                  <a:srgbClr val="000000"/>
                </a:solidFill>
              </a:rPr>
              <a:t>Mẫu số B04 - CTCK</a:t>
            </a:r>
          </a:p>
        </xdr:txBody>
      </xdr:sp>
      <xdr:sp>
        <xdr:nvSpPr>
          <xdr:cNvPr id="4" name="Text Box 3"/>
          <xdr:cNvSpPr txBox="1">
            <a:spLocks noChangeArrowheads="1"/>
          </xdr:cNvSpPr>
        </xdr:nvSpPr>
        <xdr:spPr>
          <a:xfrm>
            <a:off x="0" y="37"/>
            <a:ext cx="872" cy="33"/>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Địa chỉ: Lầu 3, Tòa nhà Pax Sky, 34A Phạm Ngọc Thạch, Phường 6, Quận 3, TP.HCM</a:t>
            </a:r>
          </a:p>
        </xdr:txBody>
      </xdr:sp>
      <xdr:sp>
        <xdr:nvSpPr>
          <xdr:cNvPr id="5" name="Text Box 4"/>
          <xdr:cNvSpPr txBox="1">
            <a:spLocks noChangeArrowheads="1"/>
          </xdr:cNvSpPr>
        </xdr:nvSpPr>
        <xdr:spPr>
          <a:xfrm>
            <a:off x="872" y="37"/>
            <a:ext cx="161" cy="33"/>
          </a:xfrm>
          <a:prstGeom prst="rect">
            <a:avLst/>
          </a:prstGeom>
          <a:noFill/>
          <a:ln w="9525" cmpd="sng">
            <a:noFill/>
          </a:ln>
        </xdr:spPr>
        <xdr:txBody>
          <a:bodyPr vertOverflow="clip" wrap="square" lIns="9144" tIns="9144" rIns="9144" bIns="9144"/>
          <a:p>
            <a:pPr algn="ctr">
              <a:defRPr/>
            </a:pPr>
            <a:r>
              <a:rPr lang="en-US" cap="none" sz="900" b="0" i="1" u="none" baseline="0">
                <a:solidFill>
                  <a:srgbClr val="000000"/>
                </a:solidFill>
              </a:rPr>
              <a:t>Ban hành theo TT số 210/2014/TT-BTC ngày 30/12/2014 của Bộ Tài chính</a:t>
            </a:r>
          </a:p>
        </xdr:txBody>
      </xdr:sp>
      <xdr:sp>
        <xdr:nvSpPr>
          <xdr:cNvPr id="6" name="Text Box 5"/>
          <xdr:cNvSpPr txBox="1">
            <a:spLocks noChangeArrowheads="1"/>
          </xdr:cNvSpPr>
        </xdr:nvSpPr>
        <xdr:spPr>
          <a:xfrm>
            <a:off x="0" y="70"/>
            <a:ext cx="1100" cy="28"/>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BÁO CÁO TÌNH HÌNH BIẾN ĐỘNG VỐN CHỦ SỞ HỮU RIÊNG</a:t>
            </a:r>
          </a:p>
        </xdr:txBody>
      </xdr:sp>
      <xdr:sp>
        <xdr:nvSpPr>
          <xdr:cNvPr id="7" name="Text Box 6"/>
          <xdr:cNvSpPr txBox="1">
            <a:spLocks noChangeArrowheads="1"/>
          </xdr:cNvSpPr>
        </xdr:nvSpPr>
        <xdr:spPr>
          <a:xfrm>
            <a:off x="0" y="98"/>
            <a:ext cx="1100" cy="21"/>
          </a:xfrm>
          <a:prstGeom prst="rect">
            <a:avLst/>
          </a:prstGeom>
          <a:noFill/>
          <a:ln w="9525" cmpd="sng">
            <a:noFill/>
          </a:ln>
        </xdr:spPr>
        <xdr:txBody>
          <a:bodyPr vertOverflow="clip" wrap="square" lIns="9144" tIns="9144" rIns="9144" bIns="9144" anchor="ctr"/>
          <a:p>
            <a:pPr algn="ctr">
              <a:defRPr/>
            </a:pPr>
            <a:r>
              <a:rPr lang="en-US" cap="none" sz="1100" b="1" i="1" u="none" baseline="0">
                <a:solidFill>
                  <a:srgbClr val="000000"/>
                </a:solidFill>
              </a:rPr>
              <a:t>Quý 3 năm 2016</a:t>
            </a:r>
          </a:p>
        </xdr:txBody>
      </xdr:sp>
    </xdr:grpSp>
    <xdr:clientData/>
  </xdr:oneCellAnchor>
  <xdr:oneCellAnchor>
    <xdr:from>
      <xdr:col>0</xdr:col>
      <xdr:colOff>0</xdr:colOff>
      <xdr:row>39</xdr:row>
      <xdr:rowOff>0</xdr:rowOff>
    </xdr:from>
    <xdr:ext cx="10477500" cy="714375"/>
    <xdr:grpSp>
      <xdr:nvGrpSpPr>
        <xdr:cNvPr id="8" name="Group 15"/>
        <xdr:cNvGrpSpPr>
          <a:grpSpLocks/>
        </xdr:cNvGrpSpPr>
      </xdr:nvGrpSpPr>
      <xdr:grpSpPr>
        <a:xfrm>
          <a:off x="0" y="9210675"/>
          <a:ext cx="10477500" cy="714375"/>
          <a:chOff x="0" y="967"/>
          <a:chExt cx="1100" cy="75"/>
        </a:xfrm>
        <a:solidFill>
          <a:srgbClr val="FFFFFF"/>
        </a:solidFill>
      </xdr:grpSpPr>
      <xdr:sp>
        <xdr:nvSpPr>
          <xdr:cNvPr id="9" name="Text Box 8"/>
          <xdr:cNvSpPr txBox="1">
            <a:spLocks noChangeArrowheads="1"/>
          </xdr:cNvSpPr>
        </xdr:nvSpPr>
        <xdr:spPr>
          <a:xfrm>
            <a:off x="752" y="967"/>
            <a:ext cx="281" cy="27"/>
          </a:xfrm>
          <a:prstGeom prst="rect">
            <a:avLst/>
          </a:prstGeom>
          <a:noFill/>
          <a:ln w="9525" cmpd="sng">
            <a:noFill/>
          </a:ln>
        </xdr:spPr>
        <xdr:txBody>
          <a:bodyPr vertOverflow="clip" wrap="square" lIns="9144" tIns="9144" rIns="9144" bIns="9144" anchor="b"/>
          <a:p>
            <a:pPr algn="ctr">
              <a:defRPr/>
            </a:pPr>
            <a:r>
              <a:rPr lang="en-US" cap="none" sz="975" b="0" i="1" u="none" baseline="0">
                <a:solidFill>
                  <a:srgbClr val="000000"/>
                </a:solidFill>
                <a:latin typeface="Times New Roman"/>
                <a:ea typeface="Times New Roman"/>
                <a:cs typeface="Times New Roman"/>
              </a:rPr>
              <a:t>TP. Hồ Chí Minh, ngày </a:t>
            </a:r>
            <a:r>
              <a:rPr lang="en-US" cap="none" sz="975" b="0" i="1" u="none" baseline="0">
                <a:solidFill>
                  <a:srgbClr val="000000"/>
                </a:solidFill>
                <a:latin typeface="Times New Roman"/>
                <a:ea typeface="Times New Roman"/>
                <a:cs typeface="Times New Roman"/>
              </a:rPr>
              <a:t>12</a:t>
            </a:r>
            <a:r>
              <a:rPr lang="en-US" cap="none" sz="975" b="0" i="1" u="none" baseline="0">
                <a:solidFill>
                  <a:srgbClr val="000000"/>
                </a:solidFill>
                <a:latin typeface="Times New Roman"/>
                <a:ea typeface="Times New Roman"/>
                <a:cs typeface="Times New Roman"/>
              </a:rPr>
              <a:t> tháng 10 năm 2016</a:t>
            </a:r>
          </a:p>
        </xdr:txBody>
      </xdr:sp>
      <xdr:sp>
        <xdr:nvSpPr>
          <xdr:cNvPr id="10" name="Text Box 9"/>
          <xdr:cNvSpPr txBox="1">
            <a:spLocks noChangeArrowheads="1"/>
          </xdr:cNvSpPr>
        </xdr:nvSpPr>
        <xdr:spPr>
          <a:xfrm>
            <a:off x="0" y="994"/>
            <a:ext cx="300"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NGƯỜI LẬP BIỂU</a:t>
            </a:r>
          </a:p>
        </xdr:txBody>
      </xdr:sp>
      <xdr:sp>
        <xdr:nvSpPr>
          <xdr:cNvPr id="11" name="Text Box 10"/>
          <xdr:cNvSpPr txBox="1">
            <a:spLocks noChangeArrowheads="1"/>
          </xdr:cNvSpPr>
        </xdr:nvSpPr>
        <xdr:spPr>
          <a:xfrm>
            <a:off x="300" y="994"/>
            <a:ext cx="499"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KẾ TOÁN TRƯỞNG</a:t>
            </a:r>
          </a:p>
        </xdr:txBody>
      </xdr:sp>
      <xdr:sp>
        <xdr:nvSpPr>
          <xdr:cNvPr id="12" name="Text Box 11"/>
          <xdr:cNvSpPr txBox="1">
            <a:spLocks noChangeArrowheads="1"/>
          </xdr:cNvSpPr>
        </xdr:nvSpPr>
        <xdr:spPr>
          <a:xfrm>
            <a:off x="800" y="994"/>
            <a:ext cx="300"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QUYỀN TỔNG GIÁM ĐỐC</a:t>
            </a:r>
          </a:p>
        </xdr:txBody>
      </xdr:sp>
      <xdr:sp>
        <xdr:nvSpPr>
          <xdr:cNvPr id="13" name="Text Box 12"/>
          <xdr:cNvSpPr txBox="1">
            <a:spLocks noChangeArrowheads="1"/>
          </xdr:cNvSpPr>
        </xdr:nvSpPr>
        <xdr:spPr>
          <a:xfrm>
            <a:off x="0" y="1013"/>
            <a:ext cx="300"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a:t>
            </a:r>
          </a:p>
        </xdr:txBody>
      </xdr:sp>
      <xdr:sp>
        <xdr:nvSpPr>
          <xdr:cNvPr id="14" name="Text Box 13"/>
          <xdr:cNvSpPr txBox="1">
            <a:spLocks noChangeArrowheads="1"/>
          </xdr:cNvSpPr>
        </xdr:nvSpPr>
        <xdr:spPr>
          <a:xfrm>
            <a:off x="300" y="1013"/>
            <a:ext cx="499"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a:t>
            </a:r>
          </a:p>
        </xdr:txBody>
      </xdr:sp>
      <xdr:sp>
        <xdr:nvSpPr>
          <xdr:cNvPr id="15" name="Text Box 14"/>
          <xdr:cNvSpPr txBox="1">
            <a:spLocks noChangeArrowheads="1"/>
          </xdr:cNvSpPr>
        </xdr:nvSpPr>
        <xdr:spPr>
          <a:xfrm>
            <a:off x="800" y="1013"/>
            <a:ext cx="300"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 đóng dấu)</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heetPr>
  <dimension ref="A1:G211"/>
  <sheetViews>
    <sheetView showGridLines="0" zoomScalePageLayoutView="0" workbookViewId="0" topLeftCell="A194">
      <selection activeCell="A210" sqref="A210:E211"/>
    </sheetView>
  </sheetViews>
  <sheetFormatPr defaultColWidth="9.140625" defaultRowHeight="12.75"/>
  <cols>
    <col min="1" max="1" width="51.421875" style="0" customWidth="1"/>
    <col min="2" max="2" width="6.8515625" style="0" customWidth="1"/>
    <col min="3" max="3" width="7.00390625" style="0" customWidth="1"/>
    <col min="4" max="5" width="17.140625" style="0" customWidth="1"/>
    <col min="7" max="7" width="12.7109375" style="0" bestFit="1" customWidth="1"/>
  </cols>
  <sheetData>
    <row r="1" spans="1:2" ht="15.75" customHeight="1">
      <c r="A1" s="1"/>
      <c r="B1" s="2"/>
    </row>
    <row r="2" spans="1:2" ht="24" customHeight="1">
      <c r="A2" s="1"/>
      <c r="B2" s="3"/>
    </row>
    <row r="3" ht="19.5" customHeight="1">
      <c r="A3" s="4"/>
    </row>
    <row r="4" ht="19.5" customHeight="1">
      <c r="A4" s="5"/>
    </row>
    <row r="5" spans="1:2" ht="14.25" customHeight="1">
      <c r="A5" s="6"/>
      <c r="B5" s="7"/>
    </row>
    <row r="6" spans="1:5" ht="30" customHeight="1">
      <c r="A6" s="8" t="s">
        <v>0</v>
      </c>
      <c r="B6" s="9" t="s">
        <v>1</v>
      </c>
      <c r="C6" s="9" t="s">
        <v>2</v>
      </c>
      <c r="D6" s="9" t="s">
        <v>652</v>
      </c>
      <c r="E6" s="10" t="s">
        <v>653</v>
      </c>
    </row>
    <row r="7" spans="1:5" ht="15.75" customHeight="1">
      <c r="A7" s="11" t="s">
        <v>5</v>
      </c>
      <c r="B7" s="12"/>
      <c r="C7" s="12"/>
      <c r="D7" s="12"/>
      <c r="E7" s="13"/>
    </row>
    <row r="8" spans="1:5" ht="15.75" customHeight="1">
      <c r="A8" s="14" t="s">
        <v>6</v>
      </c>
      <c r="B8" s="15" t="s">
        <v>7</v>
      </c>
      <c r="C8" s="15" t="s">
        <v>8</v>
      </c>
      <c r="D8" s="15" t="s">
        <v>9</v>
      </c>
      <c r="E8" s="16" t="s">
        <v>10</v>
      </c>
    </row>
    <row r="9" spans="1:5" ht="15.75" customHeight="1">
      <c r="A9" s="17" t="s">
        <v>11</v>
      </c>
      <c r="B9" s="18" t="s">
        <v>12</v>
      </c>
      <c r="C9" s="19"/>
      <c r="D9" s="20">
        <f>D10+D30</f>
        <v>330152382670</v>
      </c>
      <c r="E9" s="21">
        <f>E10+E30</f>
        <v>327013823269</v>
      </c>
    </row>
    <row r="10" spans="1:5" ht="15.75" customHeight="1">
      <c r="A10" s="17" t="s">
        <v>13</v>
      </c>
      <c r="B10" s="18" t="s">
        <v>14</v>
      </c>
      <c r="C10" s="19"/>
      <c r="D10" s="20">
        <f>D11+D14+D15+D16+D17+D18+D19+D25+D26+D27+D28+D29</f>
        <v>329681555344</v>
      </c>
      <c r="E10" s="21">
        <f>E11+E14+E16+E18+E19+E26</f>
        <v>326780434025</v>
      </c>
    </row>
    <row r="11" spans="1:5" ht="15.75" customHeight="1">
      <c r="A11" s="22" t="s">
        <v>15</v>
      </c>
      <c r="B11" s="23" t="s">
        <v>16</v>
      </c>
      <c r="C11" s="24" t="s">
        <v>17</v>
      </c>
      <c r="D11" s="25">
        <f>D12+D13</f>
        <v>3267831558</v>
      </c>
      <c r="E11" s="26">
        <f>E12</f>
        <v>1204162398</v>
      </c>
    </row>
    <row r="12" spans="1:5" ht="15.75" customHeight="1">
      <c r="A12" s="22" t="s">
        <v>18</v>
      </c>
      <c r="B12" s="23" t="s">
        <v>19</v>
      </c>
      <c r="C12" s="24"/>
      <c r="D12" s="25">
        <v>3267831558</v>
      </c>
      <c r="E12" s="26">
        <v>1204162398</v>
      </c>
    </row>
    <row r="13" spans="1:5" ht="15.75" customHeight="1">
      <c r="A13" s="22" t="s">
        <v>20</v>
      </c>
      <c r="B13" s="23" t="s">
        <v>21</v>
      </c>
      <c r="C13" s="24"/>
      <c r="D13" s="25">
        <v>0</v>
      </c>
      <c r="E13" s="26"/>
    </row>
    <row r="14" spans="1:5" ht="15.75" customHeight="1">
      <c r="A14" s="22" t="s">
        <v>22</v>
      </c>
      <c r="B14" s="23" t="s">
        <v>23</v>
      </c>
      <c r="C14" s="24" t="s">
        <v>24</v>
      </c>
      <c r="D14" s="25">
        <v>313696737208</v>
      </c>
      <c r="E14" s="26">
        <v>317006003539</v>
      </c>
    </row>
    <row r="15" spans="1:5" ht="15.75" customHeight="1">
      <c r="A15" s="22" t="s">
        <v>25</v>
      </c>
      <c r="B15" s="23" t="s">
        <v>26</v>
      </c>
      <c r="C15" s="24"/>
      <c r="D15" s="25">
        <v>0</v>
      </c>
      <c r="E15" s="26"/>
    </row>
    <row r="16" spans="1:5" ht="15.75" customHeight="1">
      <c r="A16" s="22" t="s">
        <v>27</v>
      </c>
      <c r="B16" s="23" t="s">
        <v>28</v>
      </c>
      <c r="C16" s="24" t="s">
        <v>24</v>
      </c>
      <c r="D16" s="25">
        <v>14929387733</v>
      </c>
      <c r="E16" s="26">
        <f>28480190130-E21</f>
        <v>14938874453</v>
      </c>
    </row>
    <row r="17" spans="1:5" ht="15.75" customHeight="1">
      <c r="A17" s="22" t="s">
        <v>29</v>
      </c>
      <c r="B17" s="23" t="s">
        <v>30</v>
      </c>
      <c r="C17" s="24"/>
      <c r="D17" s="25">
        <v>0</v>
      </c>
      <c r="E17" s="26"/>
    </row>
    <row r="18" spans="1:5" ht="25.5" customHeight="1">
      <c r="A18" s="22" t="s">
        <v>31</v>
      </c>
      <c r="B18" s="23" t="s">
        <v>32</v>
      </c>
      <c r="C18" s="24" t="s">
        <v>24</v>
      </c>
      <c r="D18" s="25">
        <v>-15066397407</v>
      </c>
      <c r="E18" s="26">
        <v>-19969998292</v>
      </c>
    </row>
    <row r="19" spans="1:5" ht="15.75" customHeight="1">
      <c r="A19" s="22" t="s">
        <v>33</v>
      </c>
      <c r="B19" s="23" t="s">
        <v>34</v>
      </c>
      <c r="C19" s="24" t="s">
        <v>35</v>
      </c>
      <c r="D19" s="25">
        <f>D20+D21</f>
        <v>12843423611</v>
      </c>
      <c r="E19" s="26">
        <v>13541315677</v>
      </c>
    </row>
    <row r="20" spans="1:5" ht="15.75" customHeight="1">
      <c r="A20" s="22" t="s">
        <v>36</v>
      </c>
      <c r="B20" s="23" t="s">
        <v>37</v>
      </c>
      <c r="C20" s="24"/>
      <c r="D20" s="25">
        <v>0</v>
      </c>
      <c r="E20" s="26"/>
    </row>
    <row r="21" spans="1:5" ht="15.75" customHeight="1">
      <c r="A21" s="22" t="s">
        <v>38</v>
      </c>
      <c r="B21" s="23" t="s">
        <v>39</v>
      </c>
      <c r="C21" s="24"/>
      <c r="D21" s="25">
        <f>D22+D24</f>
        <v>12843423611</v>
      </c>
      <c r="E21" s="26">
        <v>13541315677</v>
      </c>
    </row>
    <row r="22" spans="1:5" ht="15.75" customHeight="1">
      <c r="A22" s="22" t="s">
        <v>40</v>
      </c>
      <c r="B22" s="23" t="s">
        <v>41</v>
      </c>
      <c r="C22" s="24"/>
      <c r="D22" s="25">
        <v>0</v>
      </c>
      <c r="E22" s="26"/>
    </row>
    <row r="23" spans="1:5" ht="25.5" customHeight="1">
      <c r="A23" s="22" t="s">
        <v>42</v>
      </c>
      <c r="B23" s="23" t="s">
        <v>43</v>
      </c>
      <c r="C23" s="24"/>
      <c r="D23" s="25">
        <v>0</v>
      </c>
      <c r="E23" s="26"/>
    </row>
    <row r="24" spans="1:5" ht="15.75" customHeight="1">
      <c r="A24" s="22" t="s">
        <v>44</v>
      </c>
      <c r="B24" s="23" t="s">
        <v>45</v>
      </c>
      <c r="C24" s="24"/>
      <c r="D24" s="25">
        <v>12843423611</v>
      </c>
      <c r="E24" s="26">
        <v>13541315677</v>
      </c>
    </row>
    <row r="25" spans="1:5" ht="15.75" customHeight="1">
      <c r="A25" s="22" t="s">
        <v>46</v>
      </c>
      <c r="B25" s="23" t="s">
        <v>47</v>
      </c>
      <c r="C25" s="24"/>
      <c r="D25" s="25">
        <v>0</v>
      </c>
      <c r="E25" s="26"/>
    </row>
    <row r="26" spans="1:5" ht="15.75" customHeight="1">
      <c r="A26" s="22" t="s">
        <v>48</v>
      </c>
      <c r="B26" s="23" t="s">
        <v>49</v>
      </c>
      <c r="C26" s="24"/>
      <c r="D26" s="25">
        <v>10572641</v>
      </c>
      <c r="E26" s="26">
        <f>60476250-400000</f>
        <v>60076250</v>
      </c>
    </row>
    <row r="27" spans="1:5" ht="15.75" customHeight="1">
      <c r="A27" s="22" t="s">
        <v>50</v>
      </c>
      <c r="B27" s="23" t="s">
        <v>51</v>
      </c>
      <c r="C27" s="24"/>
      <c r="D27" s="25">
        <v>0</v>
      </c>
      <c r="E27" s="26"/>
    </row>
    <row r="28" spans="1:5" ht="15.75" customHeight="1">
      <c r="A28" s="22" t="s">
        <v>52</v>
      </c>
      <c r="B28" s="23" t="s">
        <v>53</v>
      </c>
      <c r="C28" s="24"/>
      <c r="D28" s="25">
        <v>0</v>
      </c>
      <c r="E28" s="26"/>
    </row>
    <row r="29" spans="1:5" ht="15.75" customHeight="1">
      <c r="A29" s="22" t="s">
        <v>54</v>
      </c>
      <c r="B29" s="23" t="s">
        <v>55</v>
      </c>
      <c r="C29" s="24"/>
      <c r="D29" s="25">
        <v>0</v>
      </c>
      <c r="E29" s="26"/>
    </row>
    <row r="30" spans="1:5" ht="15.75" customHeight="1">
      <c r="A30" s="17" t="s">
        <v>56</v>
      </c>
      <c r="B30" s="18" t="s">
        <v>57</v>
      </c>
      <c r="C30" s="19"/>
      <c r="D30" s="20">
        <f>D31+D32+D33+D34+D35+D36</f>
        <v>470827326</v>
      </c>
      <c r="E30" s="21">
        <f>SUM(E31:E36)</f>
        <v>233389244</v>
      </c>
    </row>
    <row r="31" spans="1:5" ht="15.75" customHeight="1">
      <c r="A31" s="22" t="s">
        <v>58</v>
      </c>
      <c r="B31" s="23" t="s">
        <v>59</v>
      </c>
      <c r="C31" s="24"/>
      <c r="D31" s="25">
        <v>2000000</v>
      </c>
      <c r="E31" s="26"/>
    </row>
    <row r="32" spans="1:5" ht="15.75" customHeight="1">
      <c r="A32" s="22" t="s">
        <v>60</v>
      </c>
      <c r="B32" s="23" t="s">
        <v>61</v>
      </c>
      <c r="C32" s="24"/>
      <c r="D32" s="25">
        <v>0</v>
      </c>
      <c r="E32" s="26"/>
    </row>
    <row r="33" spans="1:5" ht="15.75" customHeight="1">
      <c r="A33" s="22" t="s">
        <v>62</v>
      </c>
      <c r="B33" s="23" t="s">
        <v>63</v>
      </c>
      <c r="C33" s="24"/>
      <c r="D33" s="25">
        <v>459311970</v>
      </c>
      <c r="E33" s="26">
        <v>232989244</v>
      </c>
    </row>
    <row r="34" spans="1:5" ht="15.75" customHeight="1">
      <c r="A34" s="22" t="s">
        <v>64</v>
      </c>
      <c r="B34" s="23" t="s">
        <v>65</v>
      </c>
      <c r="C34" s="24"/>
      <c r="D34" s="25">
        <v>0</v>
      </c>
      <c r="E34" s="26"/>
    </row>
    <row r="35" spans="1:5" ht="15.75" customHeight="1">
      <c r="A35" s="22" t="s">
        <v>66</v>
      </c>
      <c r="B35" s="23" t="s">
        <v>67</v>
      </c>
      <c r="C35" s="24" t="s">
        <v>68</v>
      </c>
      <c r="D35" s="25">
        <v>9515356</v>
      </c>
      <c r="E35" s="26">
        <v>400000</v>
      </c>
    </row>
    <row r="36" spans="1:5" ht="15.75" customHeight="1">
      <c r="A36" s="22" t="s">
        <v>69</v>
      </c>
      <c r="B36" s="23" t="s">
        <v>70</v>
      </c>
      <c r="C36" s="24"/>
      <c r="D36" s="25">
        <v>0</v>
      </c>
      <c r="E36" s="26"/>
    </row>
    <row r="37" spans="1:5" ht="15.75" customHeight="1">
      <c r="A37" s="17" t="s">
        <v>71</v>
      </c>
      <c r="B37" s="18" t="s">
        <v>72</v>
      </c>
      <c r="C37" s="19"/>
      <c r="D37" s="20">
        <f>D38+D44+D57+D61+D62+D68</f>
        <v>2036883686</v>
      </c>
      <c r="E37" s="21">
        <f>E38+E44+E57+E61+E62+E68</f>
        <v>4470826744</v>
      </c>
    </row>
    <row r="38" spans="1:5" ht="15.75" customHeight="1">
      <c r="A38" s="17" t="s">
        <v>73</v>
      </c>
      <c r="B38" s="18" t="s">
        <v>74</v>
      </c>
      <c r="C38" s="19"/>
      <c r="D38" s="20">
        <f>D39+D40</f>
        <v>0</v>
      </c>
      <c r="E38" s="21"/>
    </row>
    <row r="39" spans="1:5" ht="15.75" customHeight="1">
      <c r="A39" s="22" t="s">
        <v>75</v>
      </c>
      <c r="B39" s="23" t="s">
        <v>76</v>
      </c>
      <c r="C39" s="24"/>
      <c r="D39" s="25">
        <v>0</v>
      </c>
      <c r="E39" s="26"/>
    </row>
    <row r="40" spans="1:5" ht="15.75" customHeight="1">
      <c r="A40" s="22" t="s">
        <v>77</v>
      </c>
      <c r="B40" s="23" t="s">
        <v>78</v>
      </c>
      <c r="C40" s="24"/>
      <c r="D40" s="25">
        <f>D41+D42+D43</f>
        <v>0</v>
      </c>
      <c r="E40" s="26"/>
    </row>
    <row r="41" spans="1:5" ht="15.75" customHeight="1">
      <c r="A41" s="22" t="s">
        <v>79</v>
      </c>
      <c r="B41" s="23" t="s">
        <v>80</v>
      </c>
      <c r="C41" s="24"/>
      <c r="D41" s="25">
        <v>0</v>
      </c>
      <c r="E41" s="26"/>
    </row>
    <row r="42" spans="1:5" ht="15.75" customHeight="1">
      <c r="A42" s="22" t="s">
        <v>81</v>
      </c>
      <c r="B42" s="23" t="s">
        <v>82</v>
      </c>
      <c r="C42" s="24"/>
      <c r="D42" s="25">
        <v>0</v>
      </c>
      <c r="E42" s="26"/>
    </row>
    <row r="43" spans="1:5" ht="15.75" customHeight="1">
      <c r="A43" s="22" t="s">
        <v>83</v>
      </c>
      <c r="B43" s="23" t="s">
        <v>84</v>
      </c>
      <c r="C43" s="24"/>
      <c r="D43" s="25">
        <v>0</v>
      </c>
      <c r="E43" s="26"/>
    </row>
    <row r="44" spans="1:5" ht="15.75" customHeight="1">
      <c r="A44" s="17" t="s">
        <v>85</v>
      </c>
      <c r="B44" s="18" t="s">
        <v>86</v>
      </c>
      <c r="C44" s="19"/>
      <c r="D44" s="20">
        <f>D45+D49+D53</f>
        <v>568443672</v>
      </c>
      <c r="E44" s="21">
        <f>E45+E49+E53</f>
        <v>1172134703</v>
      </c>
    </row>
    <row r="45" spans="1:5" ht="15.75" customHeight="1">
      <c r="A45" s="22" t="s">
        <v>87</v>
      </c>
      <c r="B45" s="23" t="s">
        <v>88</v>
      </c>
      <c r="C45" s="24" t="s">
        <v>89</v>
      </c>
      <c r="D45" s="25">
        <f>D46+D47+D48</f>
        <v>225689529</v>
      </c>
      <c r="E45" s="26">
        <v>356959754</v>
      </c>
    </row>
    <row r="46" spans="1:5" ht="15.75" customHeight="1">
      <c r="A46" s="22" t="s">
        <v>90</v>
      </c>
      <c r="B46" s="23" t="s">
        <v>91</v>
      </c>
      <c r="C46" s="24"/>
      <c r="D46" s="25">
        <v>6039461143</v>
      </c>
      <c r="E46" s="26">
        <v>6080101143</v>
      </c>
    </row>
    <row r="47" spans="1:5" ht="15.75" customHeight="1">
      <c r="A47" s="22" t="s">
        <v>92</v>
      </c>
      <c r="B47" s="23" t="s">
        <v>93</v>
      </c>
      <c r="C47" s="24"/>
      <c r="D47" s="25">
        <v>-5813771614</v>
      </c>
      <c r="E47" s="26">
        <v>-5723141389</v>
      </c>
    </row>
    <row r="48" spans="1:5" ht="15.75" customHeight="1">
      <c r="A48" s="22" t="s">
        <v>94</v>
      </c>
      <c r="B48" s="23" t="s">
        <v>95</v>
      </c>
      <c r="C48" s="24"/>
      <c r="D48" s="25">
        <v>0</v>
      </c>
      <c r="E48" s="26"/>
    </row>
    <row r="49" spans="1:5" ht="15.75" customHeight="1">
      <c r="A49" s="22" t="s">
        <v>96</v>
      </c>
      <c r="B49" s="23" t="s">
        <v>97</v>
      </c>
      <c r="C49" s="24"/>
      <c r="D49" s="25">
        <f>D50+D51+D52</f>
        <v>0</v>
      </c>
      <c r="E49" s="26"/>
    </row>
    <row r="50" spans="1:5" ht="15.75" customHeight="1">
      <c r="A50" s="22" t="s">
        <v>90</v>
      </c>
      <c r="B50" s="23" t="s">
        <v>98</v>
      </c>
      <c r="C50" s="24"/>
      <c r="D50" s="25">
        <v>0</v>
      </c>
      <c r="E50" s="26"/>
    </row>
    <row r="51" spans="1:5" ht="15.75" customHeight="1">
      <c r="A51" s="22" t="s">
        <v>92</v>
      </c>
      <c r="B51" s="23" t="s">
        <v>99</v>
      </c>
      <c r="C51" s="24"/>
      <c r="D51" s="25">
        <v>0</v>
      </c>
      <c r="E51" s="26"/>
    </row>
    <row r="52" spans="1:5" ht="15.75" customHeight="1">
      <c r="A52" s="22" t="s">
        <v>100</v>
      </c>
      <c r="B52" s="23" t="s">
        <v>101</v>
      </c>
      <c r="C52" s="24"/>
      <c r="D52" s="25">
        <v>0</v>
      </c>
      <c r="E52" s="26"/>
    </row>
    <row r="53" spans="1:5" ht="15.75" customHeight="1">
      <c r="A53" s="22" t="s">
        <v>102</v>
      </c>
      <c r="B53" s="23" t="s">
        <v>103</v>
      </c>
      <c r="C53" s="24" t="s">
        <v>104</v>
      </c>
      <c r="D53" s="25">
        <f>D54+D55+D56</f>
        <v>342754143</v>
      </c>
      <c r="E53" s="26">
        <v>815174949</v>
      </c>
    </row>
    <row r="54" spans="1:5" ht="15.75" customHeight="1">
      <c r="A54" s="22" t="s">
        <v>90</v>
      </c>
      <c r="B54" s="23" t="s">
        <v>105</v>
      </c>
      <c r="C54" s="24"/>
      <c r="D54" s="25">
        <v>6667175040</v>
      </c>
      <c r="E54" s="26">
        <v>6347055040</v>
      </c>
    </row>
    <row r="55" spans="1:5" ht="15.75" customHeight="1">
      <c r="A55" s="22" t="s">
        <v>92</v>
      </c>
      <c r="B55" s="23" t="s">
        <v>106</v>
      </c>
      <c r="C55" s="24"/>
      <c r="D55" s="25">
        <v>-6324420897</v>
      </c>
      <c r="E55" s="26">
        <v>-5531880091</v>
      </c>
    </row>
    <row r="56" spans="1:5" ht="15.75" customHeight="1">
      <c r="A56" s="22" t="s">
        <v>107</v>
      </c>
      <c r="B56" s="23" t="s">
        <v>108</v>
      </c>
      <c r="C56" s="24"/>
      <c r="D56" s="25">
        <v>0</v>
      </c>
      <c r="E56" s="26"/>
    </row>
    <row r="57" spans="1:5" ht="15.75" customHeight="1">
      <c r="A57" s="17" t="s">
        <v>109</v>
      </c>
      <c r="B57" s="18" t="s">
        <v>110</v>
      </c>
      <c r="C57" s="19"/>
      <c r="D57" s="20">
        <f>D58+D59</f>
        <v>0</v>
      </c>
      <c r="E57" s="21"/>
    </row>
    <row r="58" spans="1:5" ht="15.75" customHeight="1">
      <c r="A58" s="22" t="s">
        <v>90</v>
      </c>
      <c r="B58" s="23" t="s">
        <v>111</v>
      </c>
      <c r="C58" s="24"/>
      <c r="D58" s="25">
        <v>0</v>
      </c>
      <c r="E58" s="26"/>
    </row>
    <row r="59" spans="1:5" ht="15.75" customHeight="1">
      <c r="A59" s="22" t="s">
        <v>92</v>
      </c>
      <c r="B59" s="23" t="s">
        <v>112</v>
      </c>
      <c r="C59" s="24"/>
      <c r="D59" s="25">
        <v>0</v>
      </c>
      <c r="E59" s="26"/>
    </row>
    <row r="60" spans="1:5" ht="15.75" customHeight="1">
      <c r="A60" s="22" t="s">
        <v>113</v>
      </c>
      <c r="B60" s="23" t="s">
        <v>114</v>
      </c>
      <c r="C60" s="24"/>
      <c r="D60" s="25">
        <v>0</v>
      </c>
      <c r="E60" s="26"/>
    </row>
    <row r="61" spans="1:5" ht="15.75" customHeight="1">
      <c r="A61" s="17" t="s">
        <v>115</v>
      </c>
      <c r="B61" s="18" t="s">
        <v>116</v>
      </c>
      <c r="C61" s="19"/>
      <c r="D61" s="20">
        <v>0</v>
      </c>
      <c r="E61" s="21"/>
    </row>
    <row r="62" spans="1:5" ht="15.75" customHeight="1">
      <c r="A62" s="17" t="s">
        <v>117</v>
      </c>
      <c r="B62" s="18" t="s">
        <v>118</v>
      </c>
      <c r="C62" s="19"/>
      <c r="D62" s="20">
        <v>1468440014</v>
      </c>
      <c r="E62" s="21">
        <f>SUM(E63:E67)</f>
        <v>3298692041</v>
      </c>
    </row>
    <row r="63" spans="1:5" ht="15.75" customHeight="1">
      <c r="A63" s="22" t="s">
        <v>119</v>
      </c>
      <c r="B63" s="23" t="s">
        <v>120</v>
      </c>
      <c r="C63" s="24"/>
      <c r="D63" s="25">
        <v>169742650</v>
      </c>
      <c r="E63" s="26"/>
    </row>
    <row r="64" spans="1:5" ht="15.75" customHeight="1">
      <c r="A64" s="22" t="s">
        <v>121</v>
      </c>
      <c r="B64" s="23" t="s">
        <v>122</v>
      </c>
      <c r="C64" s="24"/>
      <c r="D64" s="25">
        <v>0</v>
      </c>
      <c r="E64" s="26"/>
    </row>
    <row r="65" spans="1:5" ht="15.75" customHeight="1">
      <c r="A65" s="22" t="s">
        <v>123</v>
      </c>
      <c r="B65" s="23" t="s">
        <v>124</v>
      </c>
      <c r="C65" s="24" t="s">
        <v>125</v>
      </c>
      <c r="D65" s="25">
        <v>27032680</v>
      </c>
      <c r="E65" s="26">
        <v>1880620979</v>
      </c>
    </row>
    <row r="66" spans="1:5" ht="15.75" customHeight="1">
      <c r="A66" s="22" t="s">
        <v>126</v>
      </c>
      <c r="B66" s="23" t="s">
        <v>127</v>
      </c>
      <c r="C66" s="24" t="s">
        <v>128</v>
      </c>
      <c r="D66" s="25">
        <v>1271664684</v>
      </c>
      <c r="E66" s="26">
        <v>1267532562</v>
      </c>
    </row>
    <row r="67" spans="1:5" ht="15.75" customHeight="1">
      <c r="A67" s="22" t="s">
        <v>129</v>
      </c>
      <c r="B67" s="23" t="s">
        <v>130</v>
      </c>
      <c r="C67" s="24"/>
      <c r="D67" s="25">
        <v>0</v>
      </c>
      <c r="E67" s="26">
        <v>150538500</v>
      </c>
    </row>
    <row r="68" spans="1:5" ht="15.75" customHeight="1">
      <c r="A68" s="17" t="s">
        <v>131</v>
      </c>
      <c r="B68" s="18" t="s">
        <v>132</v>
      </c>
      <c r="C68" s="19"/>
      <c r="D68" s="20">
        <v>0</v>
      </c>
      <c r="E68" s="21"/>
    </row>
    <row r="69" spans="1:7" ht="15.75" customHeight="1">
      <c r="A69" s="27" t="s">
        <v>133</v>
      </c>
      <c r="B69" s="28" t="s">
        <v>134</v>
      </c>
      <c r="C69" s="29"/>
      <c r="D69" s="30">
        <f>D9+D37</f>
        <v>332189266356</v>
      </c>
      <c r="E69" s="71">
        <f>E9+E37</f>
        <v>331484650013</v>
      </c>
      <c r="G69" s="72"/>
    </row>
    <row r="70" ht="15" customHeight="1">
      <c r="A70" s="32"/>
    </row>
    <row r="71" spans="1:5" ht="30" customHeight="1">
      <c r="A71" s="8" t="s">
        <v>0</v>
      </c>
      <c r="B71" s="9" t="s">
        <v>1</v>
      </c>
      <c r="C71" s="9" t="s">
        <v>2</v>
      </c>
      <c r="D71" s="9" t="s">
        <v>3</v>
      </c>
      <c r="E71" s="10" t="s">
        <v>4</v>
      </c>
    </row>
    <row r="72" spans="1:5" ht="15.75" customHeight="1">
      <c r="A72" s="11" t="s">
        <v>135</v>
      </c>
      <c r="B72" s="12"/>
      <c r="C72" s="12"/>
      <c r="D72" s="12"/>
      <c r="E72" s="13"/>
    </row>
    <row r="73" spans="1:5" ht="15.75" customHeight="1">
      <c r="A73" s="14" t="s">
        <v>6</v>
      </c>
      <c r="B73" s="15" t="s">
        <v>7</v>
      </c>
      <c r="C73" s="15" t="s">
        <v>8</v>
      </c>
      <c r="D73" s="15" t="s">
        <v>9</v>
      </c>
      <c r="E73" s="16" t="s">
        <v>10</v>
      </c>
    </row>
    <row r="74" spans="1:5" ht="15.75" customHeight="1">
      <c r="A74" s="17" t="s">
        <v>136</v>
      </c>
      <c r="B74" s="18" t="s">
        <v>137</v>
      </c>
      <c r="C74" s="19"/>
      <c r="D74" s="20">
        <f>D75+D97</f>
        <v>4075013434</v>
      </c>
      <c r="E74" s="21">
        <f>E75+E97</f>
        <v>4560944043</v>
      </c>
    </row>
    <row r="75" spans="1:5" ht="15.75" customHeight="1">
      <c r="A75" s="17" t="s">
        <v>138</v>
      </c>
      <c r="B75" s="18" t="s">
        <v>139</v>
      </c>
      <c r="C75" s="19"/>
      <c r="D75" s="20">
        <f>D76+D79+D80+D81+D82+D83+D84+D85+D86+D87+D88+D89+D90+D91+D92+D93+D94+D95+D96</f>
        <v>4075013434</v>
      </c>
      <c r="E75" s="21">
        <f>E76+E79+E80+E81+E82+E83+E84+E85+E86+E87+E88+E89+E90+E91+E92+E93+E94+E95+E96</f>
        <v>4560944043</v>
      </c>
    </row>
    <row r="76" spans="1:5" ht="15.75" customHeight="1">
      <c r="A76" s="22" t="s">
        <v>140</v>
      </c>
      <c r="B76" s="23" t="s">
        <v>141</v>
      </c>
      <c r="C76" s="24"/>
      <c r="D76" s="25">
        <f>D77+D78</f>
        <v>0</v>
      </c>
      <c r="E76" s="26"/>
    </row>
    <row r="77" spans="1:5" ht="15.75" customHeight="1">
      <c r="A77" s="22" t="s">
        <v>142</v>
      </c>
      <c r="B77" s="23" t="s">
        <v>143</v>
      </c>
      <c r="C77" s="24"/>
      <c r="D77" s="25">
        <v>0</v>
      </c>
      <c r="E77" s="26"/>
    </row>
    <row r="78" spans="1:5" ht="15.75" customHeight="1">
      <c r="A78" s="22" t="s">
        <v>144</v>
      </c>
      <c r="B78" s="23" t="s">
        <v>145</v>
      </c>
      <c r="C78" s="24"/>
      <c r="D78" s="25">
        <v>0</v>
      </c>
      <c r="E78" s="26"/>
    </row>
    <row r="79" spans="1:5" ht="15.75" customHeight="1">
      <c r="A79" s="22" t="s">
        <v>146</v>
      </c>
      <c r="B79" s="23" t="s">
        <v>147</v>
      </c>
      <c r="C79" s="24"/>
      <c r="D79" s="25">
        <v>0</v>
      </c>
      <c r="E79" s="26"/>
    </row>
    <row r="80" spans="1:5" ht="15.75" customHeight="1">
      <c r="A80" s="22" t="s">
        <v>148</v>
      </c>
      <c r="B80" s="23" t="s">
        <v>149</v>
      </c>
      <c r="C80" s="24"/>
      <c r="D80" s="25">
        <v>0</v>
      </c>
      <c r="E80" s="26"/>
    </row>
    <row r="81" spans="1:5" ht="15.75" customHeight="1">
      <c r="A81" s="22" t="s">
        <v>150</v>
      </c>
      <c r="B81" s="23" t="s">
        <v>151</v>
      </c>
      <c r="C81" s="24"/>
      <c r="D81" s="25">
        <v>0</v>
      </c>
      <c r="E81" s="26"/>
    </row>
    <row r="82" spans="1:5" ht="15.75" customHeight="1">
      <c r="A82" s="22" t="s">
        <v>152</v>
      </c>
      <c r="B82" s="23" t="s">
        <v>153</v>
      </c>
      <c r="C82" s="24"/>
      <c r="D82" s="25">
        <v>0</v>
      </c>
      <c r="E82" s="26"/>
    </row>
    <row r="83" spans="1:5" ht="15.75" customHeight="1">
      <c r="A83" s="22" t="s">
        <v>154</v>
      </c>
      <c r="B83" s="23" t="s">
        <v>155</v>
      </c>
      <c r="C83" s="24"/>
      <c r="D83" s="25">
        <v>0</v>
      </c>
      <c r="E83" s="26"/>
    </row>
    <row r="84" spans="1:5" ht="15.75" customHeight="1">
      <c r="A84" s="22" t="s">
        <v>156</v>
      </c>
      <c r="B84" s="23" t="s">
        <v>157</v>
      </c>
      <c r="C84" s="24"/>
      <c r="D84" s="25">
        <v>0</v>
      </c>
      <c r="E84" s="26"/>
    </row>
    <row r="85" spans="1:5" ht="15.75" customHeight="1">
      <c r="A85" s="22" t="s">
        <v>158</v>
      </c>
      <c r="B85" s="23" t="s">
        <v>159</v>
      </c>
      <c r="C85" s="24"/>
      <c r="D85" s="25">
        <v>8745754</v>
      </c>
      <c r="E85" s="26">
        <v>8745754</v>
      </c>
    </row>
    <row r="86" spans="1:5" ht="15.75" customHeight="1">
      <c r="A86" s="22" t="s">
        <v>160</v>
      </c>
      <c r="B86" s="23" t="s">
        <v>161</v>
      </c>
      <c r="C86" s="24"/>
      <c r="D86" s="25">
        <v>30000000</v>
      </c>
      <c r="E86" s="26">
        <v>30000000</v>
      </c>
    </row>
    <row r="87" spans="1:5" ht="15.75" customHeight="1">
      <c r="A87" s="22" t="s">
        <v>162</v>
      </c>
      <c r="B87" s="23" t="s">
        <v>163</v>
      </c>
      <c r="C87" s="24" t="s">
        <v>164</v>
      </c>
      <c r="D87" s="25">
        <v>983037739</v>
      </c>
      <c r="E87" s="26">
        <v>953524607</v>
      </c>
    </row>
    <row r="88" spans="1:5" ht="15.75" customHeight="1">
      <c r="A88" s="22" t="s">
        <v>165</v>
      </c>
      <c r="B88" s="23" t="s">
        <v>166</v>
      </c>
      <c r="C88" s="24"/>
      <c r="D88" s="25">
        <v>0</v>
      </c>
      <c r="E88" s="26"/>
    </row>
    <row r="89" spans="1:5" ht="15.75" customHeight="1">
      <c r="A89" s="22" t="s">
        <v>167</v>
      </c>
      <c r="B89" s="23" t="s">
        <v>168</v>
      </c>
      <c r="C89" s="24"/>
      <c r="D89" s="25">
        <v>11796623</v>
      </c>
      <c r="E89" s="26"/>
    </row>
    <row r="90" spans="1:5" ht="15.75" customHeight="1">
      <c r="A90" s="22" t="s">
        <v>169</v>
      </c>
      <c r="B90" s="23" t="s">
        <v>170</v>
      </c>
      <c r="C90" s="24"/>
      <c r="D90" s="25">
        <v>0</v>
      </c>
      <c r="E90" s="26">
        <v>78720659</v>
      </c>
    </row>
    <row r="91" spans="1:5" ht="15.75" customHeight="1">
      <c r="A91" s="22" t="s">
        <v>171</v>
      </c>
      <c r="B91" s="23" t="s">
        <v>172</v>
      </c>
      <c r="C91" s="24"/>
      <c r="D91" s="25">
        <v>0</v>
      </c>
      <c r="E91" s="26"/>
    </row>
    <row r="92" spans="1:5" ht="15.75" customHeight="1">
      <c r="A92" s="22" t="s">
        <v>173</v>
      </c>
      <c r="B92" s="23" t="s">
        <v>174</v>
      </c>
      <c r="C92" s="24"/>
      <c r="D92" s="25">
        <v>0</v>
      </c>
      <c r="E92" s="26"/>
    </row>
    <row r="93" spans="1:5" ht="15.75" customHeight="1">
      <c r="A93" s="22" t="s">
        <v>175</v>
      </c>
      <c r="B93" s="23" t="s">
        <v>176</v>
      </c>
      <c r="C93" s="24"/>
      <c r="D93" s="25">
        <v>0</v>
      </c>
      <c r="E93" s="26"/>
    </row>
    <row r="94" spans="1:5" ht="15.75" customHeight="1">
      <c r="A94" s="22" t="s">
        <v>177</v>
      </c>
      <c r="B94" s="23" t="s">
        <v>178</v>
      </c>
      <c r="C94" s="24" t="s">
        <v>179</v>
      </c>
      <c r="D94" s="25">
        <v>3031815300</v>
      </c>
      <c r="E94" s="26">
        <v>3316058564</v>
      </c>
    </row>
    <row r="95" spans="1:5" ht="15.75" customHeight="1">
      <c r="A95" s="22" t="s">
        <v>180</v>
      </c>
      <c r="B95" s="23" t="s">
        <v>181</v>
      </c>
      <c r="C95" s="24"/>
      <c r="D95" s="25">
        <v>0</v>
      </c>
      <c r="E95" s="26"/>
    </row>
    <row r="96" spans="1:5" ht="15.75" customHeight="1">
      <c r="A96" s="22" t="s">
        <v>182</v>
      </c>
      <c r="B96" s="23" t="s">
        <v>183</v>
      </c>
      <c r="C96" s="24"/>
      <c r="D96" s="25">
        <v>9618018</v>
      </c>
      <c r="E96" s="26">
        <v>173894459</v>
      </c>
    </row>
    <row r="97" spans="1:5" ht="15.75" customHeight="1">
      <c r="A97" s="17" t="s">
        <v>184</v>
      </c>
      <c r="B97" s="18" t="s">
        <v>185</v>
      </c>
      <c r="C97" s="19"/>
      <c r="D97" s="20">
        <f>D98+D101+D102+D103+D104+D105+D106+D107+D108+D109+D110+D111+D112+D113+D114</f>
        <v>0</v>
      </c>
      <c r="E97" s="21"/>
    </row>
    <row r="98" spans="1:5" ht="15.75" customHeight="1">
      <c r="A98" s="22" t="s">
        <v>186</v>
      </c>
      <c r="B98" s="23" t="s">
        <v>187</v>
      </c>
      <c r="C98" s="24"/>
      <c r="D98" s="25">
        <f>D99+D100</f>
        <v>0</v>
      </c>
      <c r="E98" s="26">
        <f>E99+E100</f>
        <v>0</v>
      </c>
    </row>
    <row r="99" spans="1:5" ht="15.75" customHeight="1">
      <c r="A99" s="22" t="s">
        <v>188</v>
      </c>
      <c r="B99" s="23" t="s">
        <v>189</v>
      </c>
      <c r="C99" s="24"/>
      <c r="D99" s="25">
        <v>0</v>
      </c>
      <c r="E99" s="26">
        <v>0</v>
      </c>
    </row>
    <row r="100" spans="1:5" ht="15.75" customHeight="1">
      <c r="A100" s="22" t="s">
        <v>190</v>
      </c>
      <c r="B100" s="23" t="s">
        <v>191</v>
      </c>
      <c r="C100" s="24"/>
      <c r="D100" s="25">
        <v>0</v>
      </c>
      <c r="E100" s="26">
        <v>0</v>
      </c>
    </row>
    <row r="101" spans="1:5" ht="15.75" customHeight="1">
      <c r="A101" s="22" t="s">
        <v>192</v>
      </c>
      <c r="B101" s="23" t="s">
        <v>193</v>
      </c>
      <c r="C101" s="24"/>
      <c r="D101" s="25">
        <v>0</v>
      </c>
      <c r="E101" s="26">
        <v>0</v>
      </c>
    </row>
    <row r="102" spans="1:5" ht="15.75" customHeight="1">
      <c r="A102" s="22" t="s">
        <v>194</v>
      </c>
      <c r="B102" s="23" t="s">
        <v>195</v>
      </c>
      <c r="C102" s="24"/>
      <c r="D102" s="25">
        <v>0</v>
      </c>
      <c r="E102" s="26">
        <v>0</v>
      </c>
    </row>
    <row r="103" spans="1:5" ht="15.75" customHeight="1">
      <c r="A103" s="22" t="s">
        <v>196</v>
      </c>
      <c r="B103" s="23" t="s">
        <v>197</v>
      </c>
      <c r="C103" s="24"/>
      <c r="D103" s="25">
        <v>0</v>
      </c>
      <c r="E103" s="26">
        <v>0</v>
      </c>
    </row>
    <row r="104" spans="1:5" ht="15.75" customHeight="1">
      <c r="A104" s="22" t="s">
        <v>198</v>
      </c>
      <c r="B104" s="23" t="s">
        <v>199</v>
      </c>
      <c r="C104" s="24"/>
      <c r="D104" s="25">
        <v>0</v>
      </c>
      <c r="E104" s="26">
        <v>0</v>
      </c>
    </row>
    <row r="105" spans="1:5" ht="15.75" customHeight="1">
      <c r="A105" s="22" t="s">
        <v>200</v>
      </c>
      <c r="B105" s="23" t="s">
        <v>201</v>
      </c>
      <c r="C105" s="24"/>
      <c r="D105" s="25">
        <v>0</v>
      </c>
      <c r="E105" s="26">
        <v>0</v>
      </c>
    </row>
    <row r="106" spans="1:5" ht="15.75" customHeight="1">
      <c r="A106" s="22" t="s">
        <v>202</v>
      </c>
      <c r="B106" s="23" t="s">
        <v>203</v>
      </c>
      <c r="C106" s="24"/>
      <c r="D106" s="25">
        <v>0</v>
      </c>
      <c r="E106" s="26">
        <v>0</v>
      </c>
    </row>
    <row r="107" spans="1:5" ht="15.75" customHeight="1">
      <c r="A107" s="22" t="s">
        <v>204</v>
      </c>
      <c r="B107" s="23" t="s">
        <v>205</v>
      </c>
      <c r="C107" s="24"/>
      <c r="D107" s="25">
        <v>0</v>
      </c>
      <c r="E107" s="26">
        <v>0</v>
      </c>
    </row>
    <row r="108" spans="1:5" ht="15.75" customHeight="1">
      <c r="A108" s="22" t="s">
        <v>206</v>
      </c>
      <c r="B108" s="23" t="s">
        <v>207</v>
      </c>
      <c r="C108" s="24"/>
      <c r="D108" s="25">
        <v>0</v>
      </c>
      <c r="E108" s="26">
        <v>0</v>
      </c>
    </row>
    <row r="109" spans="1:5" ht="15.75" customHeight="1">
      <c r="A109" s="22" t="s">
        <v>208</v>
      </c>
      <c r="B109" s="23" t="s">
        <v>209</v>
      </c>
      <c r="C109" s="24"/>
      <c r="D109" s="25">
        <v>0</v>
      </c>
      <c r="E109" s="26">
        <v>0</v>
      </c>
    </row>
    <row r="110" spans="1:5" ht="15.75" customHeight="1">
      <c r="A110" s="22" t="s">
        <v>210</v>
      </c>
      <c r="B110" s="23" t="s">
        <v>211</v>
      </c>
      <c r="C110" s="24"/>
      <c r="D110" s="25">
        <v>0</v>
      </c>
      <c r="E110" s="26">
        <v>0</v>
      </c>
    </row>
    <row r="111" spans="1:5" ht="15.75" customHeight="1">
      <c r="A111" s="22" t="s">
        <v>212</v>
      </c>
      <c r="B111" s="23" t="s">
        <v>213</v>
      </c>
      <c r="C111" s="24"/>
      <c r="D111" s="25">
        <v>0</v>
      </c>
      <c r="E111" s="26">
        <v>0</v>
      </c>
    </row>
    <row r="112" spans="1:5" ht="15.75" customHeight="1">
      <c r="A112" s="22" t="s">
        <v>214</v>
      </c>
      <c r="B112" s="23" t="s">
        <v>215</v>
      </c>
      <c r="C112" s="24"/>
      <c r="D112" s="25">
        <v>0</v>
      </c>
      <c r="E112" s="26">
        <v>0</v>
      </c>
    </row>
    <row r="113" spans="1:5" ht="15.75" customHeight="1">
      <c r="A113" s="22" t="s">
        <v>216</v>
      </c>
      <c r="B113" s="23" t="s">
        <v>217</v>
      </c>
      <c r="C113" s="24"/>
      <c r="D113" s="25">
        <v>0</v>
      </c>
      <c r="E113" s="26">
        <v>0</v>
      </c>
    </row>
    <row r="114" spans="1:5" ht="15.75" customHeight="1">
      <c r="A114" s="22" t="s">
        <v>218</v>
      </c>
      <c r="B114" s="23" t="s">
        <v>219</v>
      </c>
      <c r="C114" s="24"/>
      <c r="D114" s="25">
        <v>0</v>
      </c>
      <c r="E114" s="26">
        <v>0</v>
      </c>
    </row>
    <row r="115" spans="1:5" ht="15.75" customHeight="1">
      <c r="A115" s="17" t="s">
        <v>220</v>
      </c>
      <c r="B115" s="18" t="s">
        <v>221</v>
      </c>
      <c r="C115" s="19"/>
      <c r="D115" s="20">
        <f>D116+D133</f>
        <v>328114252922</v>
      </c>
      <c r="E115" s="21">
        <f>E116+E133</f>
        <v>326923705970</v>
      </c>
    </row>
    <row r="116" spans="1:5" ht="15.75" customHeight="1">
      <c r="A116" s="17" t="s">
        <v>222</v>
      </c>
      <c r="B116" s="18" t="s">
        <v>223</v>
      </c>
      <c r="C116" s="19"/>
      <c r="D116" s="20">
        <v>328114252922</v>
      </c>
      <c r="E116" s="21">
        <f>E117+E127+E128+E129+E130</f>
        <v>326923705970</v>
      </c>
    </row>
    <row r="117" spans="1:5" ht="15.75" customHeight="1">
      <c r="A117" s="22" t="s">
        <v>224</v>
      </c>
      <c r="B117" s="23" t="s">
        <v>225</v>
      </c>
      <c r="C117" s="24" t="s">
        <v>226</v>
      </c>
      <c r="D117" s="25">
        <f>D118+D121+D122+D123+D124</f>
        <v>300000000000</v>
      </c>
      <c r="E117" s="26">
        <f>E118+E121+E122+E123+E124</f>
        <v>300000000000</v>
      </c>
    </row>
    <row r="118" spans="1:5" ht="15.75" customHeight="1">
      <c r="A118" s="22" t="s">
        <v>227</v>
      </c>
      <c r="B118" s="23" t="s">
        <v>228</v>
      </c>
      <c r="C118" s="24"/>
      <c r="D118" s="25">
        <f>D119+D120</f>
        <v>300000000000</v>
      </c>
      <c r="E118" s="26">
        <f>E119+E120</f>
        <v>300000000000</v>
      </c>
    </row>
    <row r="119" spans="1:5" ht="15.75" customHeight="1">
      <c r="A119" s="22" t="s">
        <v>229</v>
      </c>
      <c r="B119" s="23" t="s">
        <v>230</v>
      </c>
      <c r="C119" s="24"/>
      <c r="D119" s="25">
        <v>300000000000</v>
      </c>
      <c r="E119" s="26">
        <v>300000000000</v>
      </c>
    </row>
    <row r="120" spans="1:5" ht="15.75" customHeight="1">
      <c r="A120" s="22" t="s">
        <v>231</v>
      </c>
      <c r="B120" s="23" t="s">
        <v>232</v>
      </c>
      <c r="C120" s="24"/>
      <c r="D120" s="25">
        <v>0</v>
      </c>
      <c r="E120" s="26">
        <v>0</v>
      </c>
    </row>
    <row r="121" spans="1:5" ht="15.75" customHeight="1">
      <c r="A121" s="22" t="s">
        <v>233</v>
      </c>
      <c r="B121" s="23" t="s">
        <v>234</v>
      </c>
      <c r="C121" s="24"/>
      <c r="D121" s="25">
        <v>0</v>
      </c>
      <c r="E121" s="26">
        <v>0</v>
      </c>
    </row>
    <row r="122" spans="1:5" ht="15.75" customHeight="1">
      <c r="A122" s="22" t="s">
        <v>235</v>
      </c>
      <c r="B122" s="23" t="s">
        <v>236</v>
      </c>
      <c r="C122" s="24"/>
      <c r="D122" s="25">
        <v>0</v>
      </c>
      <c r="E122" s="26">
        <v>0</v>
      </c>
    </row>
    <row r="123" spans="1:5" ht="15.75" customHeight="1">
      <c r="A123" s="22" t="s">
        <v>237</v>
      </c>
      <c r="B123" s="23" t="s">
        <v>238</v>
      </c>
      <c r="C123" s="24"/>
      <c r="D123" s="25">
        <v>0</v>
      </c>
      <c r="E123" s="26">
        <v>0</v>
      </c>
    </row>
    <row r="124" spans="1:5" ht="15.75" customHeight="1">
      <c r="A124" s="22" t="s">
        <v>239</v>
      </c>
      <c r="B124" s="23" t="s">
        <v>240</v>
      </c>
      <c r="C124" s="24"/>
      <c r="D124" s="25">
        <v>0</v>
      </c>
      <c r="E124" s="26">
        <v>0</v>
      </c>
    </row>
    <row r="125" spans="1:5" ht="15.75" customHeight="1">
      <c r="A125" s="22" t="s">
        <v>241</v>
      </c>
      <c r="B125" s="23" t="s">
        <v>242</v>
      </c>
      <c r="C125" s="24"/>
      <c r="D125" s="25">
        <v>0</v>
      </c>
      <c r="E125" s="26">
        <v>0</v>
      </c>
    </row>
    <row r="126" spans="1:5" ht="15.75" customHeight="1">
      <c r="A126" s="22" t="s">
        <v>243</v>
      </c>
      <c r="B126" s="23" t="s">
        <v>244</v>
      </c>
      <c r="C126" s="24"/>
      <c r="D126" s="25">
        <v>0</v>
      </c>
      <c r="E126" s="26">
        <v>0</v>
      </c>
    </row>
    <row r="127" spans="1:5" ht="15.75" customHeight="1">
      <c r="A127" s="22" t="s">
        <v>245</v>
      </c>
      <c r="B127" s="23" t="s">
        <v>246</v>
      </c>
      <c r="C127" s="24"/>
      <c r="D127" s="25">
        <v>0</v>
      </c>
      <c r="E127" s="26">
        <v>5193692429</v>
      </c>
    </row>
    <row r="128" spans="1:5" ht="15.75" customHeight="1">
      <c r="A128" s="22" t="s">
        <v>247</v>
      </c>
      <c r="B128" s="23" t="s">
        <v>248</v>
      </c>
      <c r="C128" s="24"/>
      <c r="D128" s="25">
        <v>6248023482</v>
      </c>
      <c r="E128" s="26">
        <v>5193692429</v>
      </c>
    </row>
    <row r="129" spans="1:5" ht="15.75" customHeight="1">
      <c r="A129" s="22" t="s">
        <v>249</v>
      </c>
      <c r="B129" s="23" t="s">
        <v>250</v>
      </c>
      <c r="C129" s="24"/>
      <c r="D129" s="25">
        <v>6248023482</v>
      </c>
      <c r="E129" s="26">
        <v>153609293</v>
      </c>
    </row>
    <row r="130" spans="1:5" ht="15.75" customHeight="1">
      <c r="A130" s="22" t="s">
        <v>251</v>
      </c>
      <c r="B130" s="23" t="s">
        <v>252</v>
      </c>
      <c r="C130" s="24" t="s">
        <v>253</v>
      </c>
      <c r="D130" s="25">
        <f>D131+D132</f>
        <v>15618205958</v>
      </c>
      <c r="E130" s="26">
        <v>16382711819</v>
      </c>
    </row>
    <row r="131" spans="1:5" ht="15.75" customHeight="1">
      <c r="A131" s="22" t="s">
        <v>254</v>
      </c>
      <c r="B131" s="23" t="s">
        <v>255</v>
      </c>
      <c r="C131" s="24"/>
      <c r="D131" s="25">
        <v>15618205958</v>
      </c>
      <c r="E131" s="26">
        <v>16382711819</v>
      </c>
    </row>
    <row r="132" spans="1:5" ht="15.75" customHeight="1">
      <c r="A132" s="22" t="s">
        <v>256</v>
      </c>
      <c r="B132" s="23" t="s">
        <v>257</v>
      </c>
      <c r="C132" s="24"/>
      <c r="D132" s="25">
        <v>0</v>
      </c>
      <c r="E132" s="26">
        <v>0</v>
      </c>
    </row>
    <row r="133" spans="1:5" ht="15.75" customHeight="1">
      <c r="A133" s="17" t="s">
        <v>258</v>
      </c>
      <c r="B133" s="18" t="s">
        <v>259</v>
      </c>
      <c r="C133" s="19"/>
      <c r="D133" s="20">
        <v>0</v>
      </c>
      <c r="E133" s="21">
        <v>0</v>
      </c>
    </row>
    <row r="134" spans="1:5" ht="15.75" customHeight="1">
      <c r="A134" s="17" t="s">
        <v>260</v>
      </c>
      <c r="B134" s="18"/>
      <c r="C134" s="19"/>
      <c r="D134" s="20">
        <f>D116+D133</f>
        <v>328114252922</v>
      </c>
      <c r="E134" s="21">
        <f>E116+E133</f>
        <v>326923705970</v>
      </c>
    </row>
    <row r="135" spans="1:7" ht="15.75" customHeight="1">
      <c r="A135" s="17" t="s">
        <v>261</v>
      </c>
      <c r="B135" s="18" t="s">
        <v>262</v>
      </c>
      <c r="C135" s="19"/>
      <c r="D135" s="20">
        <f>D74+D115</f>
        <v>332189266356</v>
      </c>
      <c r="E135" s="21">
        <f>E74+E115</f>
        <v>331484650013</v>
      </c>
      <c r="G135" s="72"/>
    </row>
    <row r="136" spans="1:5" ht="15.75" customHeight="1">
      <c r="A136" s="17" t="s">
        <v>263</v>
      </c>
      <c r="B136" s="18" t="s">
        <v>264</v>
      </c>
      <c r="C136" s="19"/>
      <c r="D136" s="20">
        <f>D137</f>
        <v>0</v>
      </c>
      <c r="E136" s="21">
        <f>E137</f>
        <v>0</v>
      </c>
    </row>
    <row r="137" spans="1:5" ht="15.75" customHeight="1">
      <c r="A137" s="33" t="s">
        <v>265</v>
      </c>
      <c r="B137" s="34" t="s">
        <v>266</v>
      </c>
      <c r="C137" s="35"/>
      <c r="D137" s="36">
        <v>0</v>
      </c>
      <c r="E137" s="37">
        <v>0</v>
      </c>
    </row>
    <row r="138" ht="15" customHeight="1">
      <c r="A138" s="38"/>
    </row>
    <row r="139" ht="19.5" customHeight="1">
      <c r="A139" s="32"/>
    </row>
    <row r="140" spans="1:5" ht="30" customHeight="1">
      <c r="A140" s="8" t="s">
        <v>267</v>
      </c>
      <c r="B140" s="9" t="s">
        <v>1</v>
      </c>
      <c r="C140" s="9" t="s">
        <v>2</v>
      </c>
      <c r="D140" s="9" t="s">
        <v>3</v>
      </c>
      <c r="E140" s="10" t="s">
        <v>4</v>
      </c>
    </row>
    <row r="141" spans="1:5" ht="15.75" customHeight="1">
      <c r="A141" s="14" t="s">
        <v>6</v>
      </c>
      <c r="B141" s="15" t="s">
        <v>7</v>
      </c>
      <c r="C141" s="15"/>
      <c r="D141" s="15" t="s">
        <v>9</v>
      </c>
      <c r="E141" s="16" t="s">
        <v>10</v>
      </c>
    </row>
    <row r="142" spans="1:5" ht="25.5" customHeight="1">
      <c r="A142" s="17" t="s">
        <v>268</v>
      </c>
      <c r="B142" s="39"/>
      <c r="C142" s="19"/>
      <c r="D142" s="20">
        <v>0</v>
      </c>
      <c r="E142" s="21">
        <v>0</v>
      </c>
    </row>
    <row r="143" spans="1:5" ht="15.75" customHeight="1">
      <c r="A143" s="22" t="s">
        <v>269</v>
      </c>
      <c r="B143" s="40" t="s">
        <v>270</v>
      </c>
      <c r="C143" s="24"/>
      <c r="D143" s="25">
        <v>0</v>
      </c>
      <c r="E143" s="26">
        <v>0</v>
      </c>
    </row>
    <row r="144" spans="1:5" ht="15.75" customHeight="1">
      <c r="A144" s="22" t="s">
        <v>271</v>
      </c>
      <c r="B144" s="40" t="s">
        <v>272</v>
      </c>
      <c r="C144" s="24"/>
      <c r="D144" s="25">
        <v>0</v>
      </c>
      <c r="E144" s="26">
        <v>0</v>
      </c>
    </row>
    <row r="145" spans="1:5" ht="15.75" customHeight="1">
      <c r="A145" s="22" t="s">
        <v>273</v>
      </c>
      <c r="B145" s="40" t="s">
        <v>274</v>
      </c>
      <c r="C145" s="24"/>
      <c r="D145" s="25">
        <v>0</v>
      </c>
      <c r="E145" s="26">
        <v>0</v>
      </c>
    </row>
    <row r="146" spans="1:5" ht="15.75" customHeight="1">
      <c r="A146" s="22" t="s">
        <v>275</v>
      </c>
      <c r="B146" s="40" t="s">
        <v>276</v>
      </c>
      <c r="C146" s="24"/>
      <c r="D146" s="25">
        <v>0</v>
      </c>
      <c r="E146" s="26">
        <v>0</v>
      </c>
    </row>
    <row r="147" spans="1:5" ht="15.75" customHeight="1">
      <c r="A147" s="22" t="s">
        <v>277</v>
      </c>
      <c r="B147" s="40" t="s">
        <v>278</v>
      </c>
      <c r="C147" s="24"/>
      <c r="D147" s="25">
        <v>0</v>
      </c>
      <c r="E147" s="26">
        <v>0</v>
      </c>
    </row>
    <row r="148" spans="1:5" ht="15.75" customHeight="1">
      <c r="A148" s="22" t="s">
        <v>279</v>
      </c>
      <c r="B148" s="40" t="s">
        <v>280</v>
      </c>
      <c r="C148" s="24" t="s">
        <v>281</v>
      </c>
      <c r="D148" s="25">
        <v>0</v>
      </c>
      <c r="E148" s="26">
        <v>0</v>
      </c>
    </row>
    <row r="149" spans="1:5" ht="15.75" customHeight="1">
      <c r="A149" s="22" t="s">
        <v>282</v>
      </c>
      <c r="B149" s="40" t="s">
        <v>283</v>
      </c>
      <c r="C149" s="24"/>
      <c r="D149" s="25">
        <v>0</v>
      </c>
      <c r="E149" s="26">
        <v>0</v>
      </c>
    </row>
    <row r="150" spans="1:5" ht="25.5" customHeight="1">
      <c r="A150" s="22" t="s">
        <v>284</v>
      </c>
      <c r="B150" s="40" t="s">
        <v>285</v>
      </c>
      <c r="C150" s="24"/>
      <c r="D150" s="25">
        <f>D151+D152+D153+D154+D155+D156+D157</f>
        <v>0</v>
      </c>
      <c r="E150" s="26">
        <f>E151+E152+E153+E154+E155+E156+E157</f>
        <v>0</v>
      </c>
    </row>
    <row r="151" spans="1:5" ht="15.75" customHeight="1">
      <c r="A151" s="22" t="s">
        <v>286</v>
      </c>
      <c r="B151" s="40" t="s">
        <v>287</v>
      </c>
      <c r="C151" s="24"/>
      <c r="D151" s="25">
        <v>0</v>
      </c>
      <c r="E151" s="26">
        <v>0</v>
      </c>
    </row>
    <row r="152" spans="1:5" ht="15.75" customHeight="1">
      <c r="A152" s="22" t="s">
        <v>288</v>
      </c>
      <c r="B152" s="40" t="s">
        <v>289</v>
      </c>
      <c r="C152" s="24"/>
      <c r="D152" s="25">
        <v>0</v>
      </c>
      <c r="E152" s="26">
        <v>0</v>
      </c>
    </row>
    <row r="153" spans="1:5" ht="15.75" customHeight="1">
      <c r="A153" s="22" t="s">
        <v>290</v>
      </c>
      <c r="B153" s="40" t="s">
        <v>291</v>
      </c>
      <c r="C153" s="24"/>
      <c r="D153" s="25">
        <v>0</v>
      </c>
      <c r="E153" s="26">
        <v>0</v>
      </c>
    </row>
    <row r="154" spans="1:5" ht="15.75" customHeight="1">
      <c r="A154" s="22" t="s">
        <v>292</v>
      </c>
      <c r="B154" s="40" t="s">
        <v>293</v>
      </c>
      <c r="C154" s="24"/>
      <c r="D154" s="25">
        <v>0</v>
      </c>
      <c r="E154" s="26">
        <v>0</v>
      </c>
    </row>
    <row r="155" spans="1:5" ht="15.75" customHeight="1">
      <c r="A155" s="22" t="s">
        <v>294</v>
      </c>
      <c r="B155" s="40" t="s">
        <v>295</v>
      </c>
      <c r="C155" s="24"/>
      <c r="D155" s="25">
        <v>0</v>
      </c>
      <c r="E155" s="26">
        <v>0</v>
      </c>
    </row>
    <row r="156" spans="1:5" ht="15.75" customHeight="1">
      <c r="A156" s="22" t="s">
        <v>296</v>
      </c>
      <c r="B156" s="40" t="s">
        <v>297</v>
      </c>
      <c r="C156" s="24"/>
      <c r="D156" s="25">
        <v>0</v>
      </c>
      <c r="E156" s="26">
        <v>0</v>
      </c>
    </row>
    <row r="157" spans="1:5" ht="15.75" customHeight="1">
      <c r="A157" s="22" t="s">
        <v>298</v>
      </c>
      <c r="B157" s="40" t="s">
        <v>299</v>
      </c>
      <c r="C157" s="24"/>
      <c r="D157" s="25">
        <v>0</v>
      </c>
      <c r="E157" s="26">
        <v>0</v>
      </c>
    </row>
    <row r="158" spans="1:5" ht="25.5" customHeight="1">
      <c r="A158" s="22" t="s">
        <v>300</v>
      </c>
      <c r="B158" s="40" t="s">
        <v>301</v>
      </c>
      <c r="C158" s="24"/>
      <c r="D158" s="25">
        <f>D159+D160+D161+D162</f>
        <v>0</v>
      </c>
      <c r="E158" s="26">
        <f>E159+E160+E161+E162</f>
        <v>0</v>
      </c>
    </row>
    <row r="159" spans="1:5" ht="25.5" customHeight="1">
      <c r="A159" s="22" t="s">
        <v>302</v>
      </c>
      <c r="B159" s="40" t="s">
        <v>303</v>
      </c>
      <c r="C159" s="24"/>
      <c r="D159" s="25">
        <v>0</v>
      </c>
      <c r="E159" s="26">
        <v>0</v>
      </c>
    </row>
    <row r="160" spans="1:5" ht="25.5" customHeight="1">
      <c r="A160" s="22" t="s">
        <v>304</v>
      </c>
      <c r="B160" s="40" t="s">
        <v>305</v>
      </c>
      <c r="C160" s="24"/>
      <c r="D160" s="25">
        <v>0</v>
      </c>
      <c r="E160" s="26">
        <v>0</v>
      </c>
    </row>
    <row r="161" spans="1:5" ht="15.75" customHeight="1">
      <c r="A161" s="22" t="s">
        <v>306</v>
      </c>
      <c r="B161" s="40" t="s">
        <v>307</v>
      </c>
      <c r="C161" s="24"/>
      <c r="D161" s="25">
        <v>0</v>
      </c>
      <c r="E161" s="26">
        <v>0</v>
      </c>
    </row>
    <row r="162" spans="1:5" ht="25.5" customHeight="1">
      <c r="A162" s="22" t="s">
        <v>308</v>
      </c>
      <c r="B162" s="40" t="s">
        <v>309</v>
      </c>
      <c r="C162" s="24"/>
      <c r="D162" s="25">
        <v>0</v>
      </c>
      <c r="E162" s="26">
        <v>0</v>
      </c>
    </row>
    <row r="163" spans="1:5" ht="15.75" customHeight="1">
      <c r="A163" s="22" t="s">
        <v>310</v>
      </c>
      <c r="B163" s="40" t="s">
        <v>311</v>
      </c>
      <c r="C163" s="24"/>
      <c r="D163" s="25">
        <v>0</v>
      </c>
      <c r="E163" s="26">
        <v>0</v>
      </c>
    </row>
    <row r="164" spans="1:5" ht="15.75" customHeight="1">
      <c r="A164" s="22" t="s">
        <v>312</v>
      </c>
      <c r="B164" s="40" t="s">
        <v>313</v>
      </c>
      <c r="C164" s="24"/>
      <c r="D164" s="25">
        <v>0</v>
      </c>
      <c r="E164" s="26">
        <v>0</v>
      </c>
    </row>
    <row r="165" spans="1:5" ht="15.75" customHeight="1">
      <c r="A165" s="22" t="s">
        <v>314</v>
      </c>
      <c r="B165" s="40" t="s">
        <v>315</v>
      </c>
      <c r="C165" s="24"/>
      <c r="D165" s="25">
        <v>0</v>
      </c>
      <c r="E165" s="26">
        <v>0</v>
      </c>
    </row>
    <row r="166" spans="1:5" ht="15.75" customHeight="1">
      <c r="A166" s="22" t="s">
        <v>316</v>
      </c>
      <c r="B166" s="40" t="s">
        <v>317</v>
      </c>
      <c r="C166" s="24"/>
      <c r="D166" s="25">
        <v>0</v>
      </c>
      <c r="E166" s="26">
        <v>0</v>
      </c>
    </row>
    <row r="167" spans="1:5" ht="25.5" customHeight="1">
      <c r="A167" s="17" t="s">
        <v>318</v>
      </c>
      <c r="B167" s="39"/>
      <c r="C167" s="19"/>
      <c r="D167" s="20">
        <v>0</v>
      </c>
      <c r="E167" s="21">
        <v>0</v>
      </c>
    </row>
    <row r="168" spans="1:5" ht="15.75" customHeight="1">
      <c r="A168" s="41" t="s">
        <v>319</v>
      </c>
      <c r="B168" s="42"/>
      <c r="C168" s="43"/>
      <c r="D168" s="44">
        <v>0</v>
      </c>
      <c r="E168" s="45">
        <v>0</v>
      </c>
    </row>
    <row r="169" spans="1:5" ht="25.5" customHeight="1">
      <c r="A169" s="22" t="s">
        <v>320</v>
      </c>
      <c r="B169" s="40" t="s">
        <v>321</v>
      </c>
      <c r="C169" s="24"/>
      <c r="D169" s="25">
        <f>D170+D171+D172+D173+D174+D175</f>
        <v>0</v>
      </c>
      <c r="E169" s="26">
        <f>E170+E171+E172+E173+E174+E175</f>
        <v>0</v>
      </c>
    </row>
    <row r="170" spans="1:5" ht="15.75" customHeight="1">
      <c r="A170" s="22" t="s">
        <v>286</v>
      </c>
      <c r="B170" s="40" t="s">
        <v>322</v>
      </c>
      <c r="C170" s="24"/>
      <c r="D170" s="25">
        <v>0</v>
      </c>
      <c r="E170" s="26">
        <v>0</v>
      </c>
    </row>
    <row r="171" spans="1:5" ht="15.75" customHeight="1">
      <c r="A171" s="22" t="s">
        <v>288</v>
      </c>
      <c r="B171" s="40" t="s">
        <v>323</v>
      </c>
      <c r="C171" s="24"/>
      <c r="D171" s="25">
        <v>0</v>
      </c>
      <c r="E171" s="26">
        <v>0</v>
      </c>
    </row>
    <row r="172" spans="1:5" ht="15.75" customHeight="1">
      <c r="A172" s="22" t="s">
        <v>290</v>
      </c>
      <c r="B172" s="40" t="s">
        <v>324</v>
      </c>
      <c r="C172" s="24"/>
      <c r="D172" s="25">
        <v>0</v>
      </c>
      <c r="E172" s="26">
        <v>0</v>
      </c>
    </row>
    <row r="173" spans="1:5" ht="15.75" customHeight="1">
      <c r="A173" s="22" t="s">
        <v>292</v>
      </c>
      <c r="B173" s="40" t="s">
        <v>325</v>
      </c>
      <c r="C173" s="24"/>
      <c r="D173" s="25">
        <v>0</v>
      </c>
      <c r="E173" s="26">
        <v>0</v>
      </c>
    </row>
    <row r="174" spans="1:5" ht="15.75" customHeight="1">
      <c r="A174" s="22" t="s">
        <v>294</v>
      </c>
      <c r="B174" s="40" t="s">
        <v>326</v>
      </c>
      <c r="C174" s="24"/>
      <c r="D174" s="25">
        <v>0</v>
      </c>
      <c r="E174" s="26">
        <v>0</v>
      </c>
    </row>
    <row r="175" spans="1:5" ht="15.75" customHeight="1">
      <c r="A175" s="22" t="s">
        <v>327</v>
      </c>
      <c r="B175" s="40" t="s">
        <v>328</v>
      </c>
      <c r="C175" s="24"/>
      <c r="D175" s="25">
        <v>0</v>
      </c>
      <c r="E175" s="26">
        <v>0</v>
      </c>
    </row>
    <row r="176" spans="1:5" ht="25.5" customHeight="1">
      <c r="A176" s="22" t="s">
        <v>329</v>
      </c>
      <c r="B176" s="40" t="s">
        <v>330</v>
      </c>
      <c r="C176" s="24"/>
      <c r="D176" s="25">
        <f>D177+D178+D179+D180</f>
        <v>0</v>
      </c>
      <c r="E176" s="26">
        <f>E177+E178+E179+E180</f>
        <v>0</v>
      </c>
    </row>
    <row r="177" spans="1:5" ht="25.5" customHeight="1">
      <c r="A177" s="22" t="s">
        <v>302</v>
      </c>
      <c r="B177" s="40" t="s">
        <v>331</v>
      </c>
      <c r="C177" s="24"/>
      <c r="D177" s="25">
        <v>0</v>
      </c>
      <c r="E177" s="26">
        <v>0</v>
      </c>
    </row>
    <row r="178" spans="1:5" ht="25.5" customHeight="1">
      <c r="A178" s="22" t="s">
        <v>304</v>
      </c>
      <c r="B178" s="40" t="s">
        <v>332</v>
      </c>
      <c r="C178" s="24"/>
      <c r="D178" s="25">
        <v>0</v>
      </c>
      <c r="E178" s="26">
        <v>0</v>
      </c>
    </row>
    <row r="179" spans="1:5" ht="15.75" customHeight="1">
      <c r="A179" s="22" t="s">
        <v>306</v>
      </c>
      <c r="B179" s="40" t="s">
        <v>333</v>
      </c>
      <c r="C179" s="24"/>
      <c r="D179" s="25">
        <v>0</v>
      </c>
      <c r="E179" s="26">
        <v>0</v>
      </c>
    </row>
    <row r="180" spans="1:5" ht="25.5" customHeight="1">
      <c r="A180" s="22" t="s">
        <v>308</v>
      </c>
      <c r="B180" s="40" t="s">
        <v>334</v>
      </c>
      <c r="C180" s="24"/>
      <c r="D180" s="25">
        <v>0</v>
      </c>
      <c r="E180" s="26">
        <v>0</v>
      </c>
    </row>
    <row r="181" spans="1:5" ht="15.75" customHeight="1">
      <c r="A181" s="22" t="s">
        <v>335</v>
      </c>
      <c r="B181" s="40" t="s">
        <v>336</v>
      </c>
      <c r="C181" s="24"/>
      <c r="D181" s="25">
        <v>0</v>
      </c>
      <c r="E181" s="26">
        <v>0</v>
      </c>
    </row>
    <row r="182" spans="1:5" ht="15.75" customHeight="1">
      <c r="A182" s="22" t="s">
        <v>337</v>
      </c>
      <c r="B182" s="40" t="s">
        <v>338</v>
      </c>
      <c r="C182" s="24"/>
      <c r="D182" s="25">
        <v>0</v>
      </c>
      <c r="E182" s="26">
        <v>0</v>
      </c>
    </row>
    <row r="183" spans="1:5" ht="15.75" customHeight="1">
      <c r="A183" s="22" t="s">
        <v>339</v>
      </c>
      <c r="B183" s="40" t="s">
        <v>340</v>
      </c>
      <c r="C183" s="24"/>
      <c r="D183" s="25">
        <v>0</v>
      </c>
      <c r="E183" s="26">
        <v>0</v>
      </c>
    </row>
    <row r="184" spans="1:5" ht="15.75" customHeight="1">
      <c r="A184" s="41" t="s">
        <v>341</v>
      </c>
      <c r="B184" s="42"/>
      <c r="C184" s="43"/>
      <c r="D184" s="44">
        <v>0</v>
      </c>
      <c r="E184" s="45">
        <v>0</v>
      </c>
    </row>
    <row r="185" spans="1:5" ht="15.75" customHeight="1">
      <c r="A185" s="22" t="s">
        <v>342</v>
      </c>
      <c r="B185" s="40" t="s">
        <v>343</v>
      </c>
      <c r="C185" s="24"/>
      <c r="D185" s="25">
        <f>D186+D190+D193</f>
        <v>3614366392</v>
      </c>
      <c r="E185" s="26">
        <f>E186+E190+E193</f>
        <v>3855619293</v>
      </c>
    </row>
    <row r="186" spans="1:5" ht="15.75" customHeight="1">
      <c r="A186" s="22" t="s">
        <v>344</v>
      </c>
      <c r="B186" s="40" t="s">
        <v>345</v>
      </c>
      <c r="C186" s="24"/>
      <c r="D186" s="25">
        <f>D187+D188</f>
        <v>2253080312</v>
      </c>
      <c r="E186" s="26">
        <f>E187+E188</f>
        <v>3855619293</v>
      </c>
    </row>
    <row r="187" spans="1:5" ht="25.5" customHeight="1">
      <c r="A187" s="22" t="s">
        <v>346</v>
      </c>
      <c r="B187" s="40" t="s">
        <v>347</v>
      </c>
      <c r="C187" s="24"/>
      <c r="D187" s="25">
        <v>2253080312</v>
      </c>
      <c r="E187" s="26">
        <v>3855619293</v>
      </c>
    </row>
    <row r="188" spans="1:5" ht="25.5" customHeight="1">
      <c r="A188" s="22" t="s">
        <v>348</v>
      </c>
      <c r="B188" s="40" t="s">
        <v>349</v>
      </c>
      <c r="C188" s="24"/>
      <c r="D188" s="25">
        <v>0</v>
      </c>
      <c r="E188" s="26">
        <v>0</v>
      </c>
    </row>
    <row r="189" spans="1:5" ht="15.75" customHeight="1">
      <c r="A189" s="22" t="s">
        <v>350</v>
      </c>
      <c r="B189" s="40"/>
      <c r="C189" s="24"/>
      <c r="D189" s="25">
        <v>0</v>
      </c>
      <c r="E189" s="26">
        <v>0</v>
      </c>
    </row>
    <row r="190" spans="1:5" ht="15.75" customHeight="1">
      <c r="A190" s="22" t="s">
        <v>351</v>
      </c>
      <c r="B190" s="40" t="s">
        <v>352</v>
      </c>
      <c r="C190" s="24"/>
      <c r="D190" s="25">
        <v>0</v>
      </c>
      <c r="E190" s="26">
        <v>0</v>
      </c>
    </row>
    <row r="191" spans="1:5" ht="25.5" customHeight="1">
      <c r="A191" s="22" t="s">
        <v>353</v>
      </c>
      <c r="B191" s="40" t="s">
        <v>354</v>
      </c>
      <c r="C191" s="24"/>
      <c r="D191" s="25">
        <v>0</v>
      </c>
      <c r="E191" s="26">
        <v>0</v>
      </c>
    </row>
    <row r="192" spans="1:5" ht="25.5" customHeight="1">
      <c r="A192" s="22" t="s">
        <v>355</v>
      </c>
      <c r="B192" s="40" t="s">
        <v>356</v>
      </c>
      <c r="C192" s="24"/>
      <c r="D192" s="25">
        <v>0</v>
      </c>
      <c r="E192" s="26">
        <v>0</v>
      </c>
    </row>
    <row r="193" spans="1:5" ht="15.75" customHeight="1">
      <c r="A193" s="22" t="s">
        <v>357</v>
      </c>
      <c r="B193" s="40" t="s">
        <v>358</v>
      </c>
      <c r="C193" s="24"/>
      <c r="D193" s="25">
        <v>1361286080</v>
      </c>
      <c r="E193" s="26"/>
    </row>
    <row r="194" spans="1:5" ht="25.5" customHeight="1">
      <c r="A194" s="22" t="s">
        <v>359</v>
      </c>
      <c r="B194" s="40" t="s">
        <v>360</v>
      </c>
      <c r="C194" s="24"/>
      <c r="D194" s="25">
        <f>D195+D196</f>
        <v>2253080312</v>
      </c>
      <c r="E194" s="26">
        <f>E195+E196</f>
        <v>3855619293</v>
      </c>
    </row>
    <row r="195" spans="1:5" ht="25.5" customHeight="1">
      <c r="A195" s="22" t="s">
        <v>361</v>
      </c>
      <c r="B195" s="40" t="s">
        <v>362</v>
      </c>
      <c r="C195" s="24"/>
      <c r="D195" s="25">
        <v>2253080312</v>
      </c>
      <c r="E195" s="26">
        <v>3855619293</v>
      </c>
    </row>
    <row r="196" spans="1:5" ht="25.5" customHeight="1">
      <c r="A196" s="22" t="s">
        <v>363</v>
      </c>
      <c r="B196" s="40" t="s">
        <v>364</v>
      </c>
      <c r="C196" s="24"/>
      <c r="D196" s="25">
        <v>0</v>
      </c>
      <c r="E196" s="26">
        <v>0</v>
      </c>
    </row>
    <row r="197" spans="1:5" ht="25.5" customHeight="1">
      <c r="A197" s="22" t="s">
        <v>365</v>
      </c>
      <c r="B197" s="40" t="s">
        <v>366</v>
      </c>
      <c r="C197" s="24"/>
      <c r="D197" s="25">
        <f>D198+D199</f>
        <v>0</v>
      </c>
      <c r="E197" s="26">
        <f>E198+E199</f>
        <v>0</v>
      </c>
    </row>
    <row r="198" spans="1:5" ht="25.5" customHeight="1">
      <c r="A198" s="22" t="s">
        <v>367</v>
      </c>
      <c r="B198" s="40" t="s">
        <v>368</v>
      </c>
      <c r="C198" s="24"/>
      <c r="D198" s="25">
        <v>0</v>
      </c>
      <c r="E198" s="26">
        <v>0</v>
      </c>
    </row>
    <row r="199" spans="1:5" ht="25.5" customHeight="1">
      <c r="A199" s="22" t="s">
        <v>369</v>
      </c>
      <c r="B199" s="40" t="s">
        <v>370</v>
      </c>
      <c r="C199" s="24"/>
      <c r="D199" s="25">
        <v>0</v>
      </c>
      <c r="E199" s="26">
        <v>0</v>
      </c>
    </row>
    <row r="200" spans="1:5" ht="15.75" customHeight="1">
      <c r="A200" s="22" t="s">
        <v>371</v>
      </c>
      <c r="B200" s="40" t="s">
        <v>372</v>
      </c>
      <c r="C200" s="24"/>
      <c r="D200" s="25">
        <v>0</v>
      </c>
      <c r="E200" s="26">
        <v>0</v>
      </c>
    </row>
    <row r="201" spans="1:5" ht="25.5" customHeight="1">
      <c r="A201" s="22" t="s">
        <v>373</v>
      </c>
      <c r="B201" s="40" t="s">
        <v>374</v>
      </c>
      <c r="C201" s="24"/>
      <c r="D201" s="25">
        <v>0</v>
      </c>
      <c r="E201" s="26">
        <v>0</v>
      </c>
    </row>
    <row r="202" spans="1:5" ht="15.75" customHeight="1">
      <c r="A202" s="22" t="s">
        <v>375</v>
      </c>
      <c r="B202" s="40" t="s">
        <v>376</v>
      </c>
      <c r="C202" s="24"/>
      <c r="D202" s="25">
        <v>0</v>
      </c>
      <c r="E202" s="26">
        <v>0</v>
      </c>
    </row>
    <row r="203" spans="1:5" ht="15.75" customHeight="1">
      <c r="A203" s="33" t="s">
        <v>377</v>
      </c>
      <c r="B203" s="46" t="s">
        <v>378</v>
      </c>
      <c r="C203" s="35"/>
      <c r="D203" s="36">
        <v>1361286080</v>
      </c>
      <c r="E203" s="37"/>
    </row>
    <row r="204" spans="1:3" ht="10.5" customHeight="1">
      <c r="A204" s="38"/>
      <c r="B204" s="38"/>
      <c r="C204" s="38"/>
    </row>
    <row r="205" spans="1:3" ht="15" customHeight="1">
      <c r="A205" s="38"/>
      <c r="B205" s="38"/>
      <c r="C205" s="47"/>
    </row>
    <row r="206" spans="1:3" ht="15" customHeight="1">
      <c r="A206" s="2"/>
      <c r="B206" s="2"/>
      <c r="C206" s="48"/>
    </row>
    <row r="207" spans="1:3" ht="15" customHeight="1">
      <c r="A207" s="49"/>
      <c r="B207" s="49"/>
      <c r="C207" s="50"/>
    </row>
    <row r="210" spans="1:5" ht="12.75">
      <c r="A210" s="79" t="s">
        <v>656</v>
      </c>
      <c r="B210" s="79"/>
      <c r="C210" s="79" t="s">
        <v>657</v>
      </c>
      <c r="D210" s="79"/>
      <c r="E210" s="79"/>
    </row>
    <row r="211" spans="1:5" ht="12.75">
      <c r="A211" s="79"/>
      <c r="B211" s="79"/>
      <c r="C211" s="79"/>
      <c r="D211" s="79"/>
      <c r="E211" s="79"/>
    </row>
  </sheetData>
  <sheetProtection/>
  <mergeCells count="2">
    <mergeCell ref="A210:B211"/>
    <mergeCell ref="C210:E211"/>
  </mergeCells>
  <printOptions horizontalCentered="1"/>
  <pageMargins left="0" right="0" top="0.59" bottom="0.59" header="0.5" footer="0.5"/>
  <pageSetup horizontalDpi="300" verticalDpi="300" orientation="portrait" paperSize="9" r:id="rId2"/>
  <ignoredErrors>
    <ignoredError sqref="A1:F5 A7:F8 A6:C6 F6 A70:F75 A9:D9 F9 A10:D69 F10:F68 A98:F115 A76:D97 F76:F93 A132:F134 A128:D128 F128 A127:D127 F127 A129:D129 F129 A130:D130 F130 A131:D131 F131 A117:F126 A116:D116 F116 A136:F186 A135:E135 A188:F192 A187:D187 F187 A196:F202 A195:D195 F195 A204:F208 A203:D203 F203 A194:F194 A193:D193 F193 F95:F97" numberStoredAsText="1"/>
  </ignoredErrors>
  <drawing r:id="rId1"/>
</worksheet>
</file>

<file path=xl/worksheets/sheet2.xml><?xml version="1.0" encoding="utf-8"?>
<worksheet xmlns="http://schemas.openxmlformats.org/spreadsheetml/2006/main" xmlns:r="http://schemas.openxmlformats.org/officeDocument/2006/relationships">
  <sheetPr>
    <outlinePr summaryBelow="0"/>
  </sheetPr>
  <dimension ref="A1:I91"/>
  <sheetViews>
    <sheetView showGridLines="0" zoomScalePageLayoutView="0" workbookViewId="0" topLeftCell="A82">
      <selection activeCell="G103" sqref="G103"/>
    </sheetView>
  </sheetViews>
  <sheetFormatPr defaultColWidth="9.140625" defaultRowHeight="12.75"/>
  <cols>
    <col min="1" max="1" width="41.421875" style="0" customWidth="1"/>
    <col min="2" max="2" width="5.7109375" style="0" customWidth="1"/>
    <col min="3" max="3" width="4.8515625" style="0" customWidth="1"/>
    <col min="4" max="4" width="12.28125" style="0" customWidth="1"/>
    <col min="5" max="5" width="13.140625" style="0" customWidth="1"/>
    <col min="6" max="6" width="13.28125" style="0" customWidth="1"/>
    <col min="7" max="7" width="13.140625" style="0" customWidth="1"/>
    <col min="9" max="9" width="11.140625" style="0" bestFit="1" customWidth="1"/>
  </cols>
  <sheetData>
    <row r="1" spans="1:3" ht="15.75" customHeight="1">
      <c r="A1" s="58"/>
      <c r="B1" s="58"/>
      <c r="C1" s="59"/>
    </row>
    <row r="2" spans="1:3" ht="37.5" customHeight="1">
      <c r="A2" s="58"/>
      <c r="B2" s="58"/>
      <c r="C2" s="57"/>
    </row>
    <row r="3" spans="1:3" ht="19.5" customHeight="1">
      <c r="A3" s="38"/>
      <c r="B3" s="38"/>
      <c r="C3" s="38"/>
    </row>
    <row r="4" ht="19.5" customHeight="1">
      <c r="A4" s="32"/>
    </row>
    <row r="5" ht="19.5" customHeight="1">
      <c r="A5" s="52"/>
    </row>
    <row r="6" spans="1:7" ht="15.75" customHeight="1">
      <c r="A6" s="74" t="s">
        <v>0</v>
      </c>
      <c r="B6" s="75" t="s">
        <v>1</v>
      </c>
      <c r="C6" s="76" t="s">
        <v>2</v>
      </c>
      <c r="D6" s="75" t="s">
        <v>576</v>
      </c>
      <c r="E6" s="75" t="s">
        <v>575</v>
      </c>
      <c r="F6" s="75" t="s">
        <v>529</v>
      </c>
      <c r="G6" s="73" t="s">
        <v>528</v>
      </c>
    </row>
    <row r="7" spans="1:7" ht="33.75" customHeight="1">
      <c r="A7" s="74"/>
      <c r="B7" s="75"/>
      <c r="C7" s="76"/>
      <c r="D7" s="75"/>
      <c r="E7" s="75"/>
      <c r="F7" s="75"/>
      <c r="G7" s="73"/>
    </row>
    <row r="8" spans="1:7" ht="15.75" customHeight="1">
      <c r="A8" s="17" t="s">
        <v>527</v>
      </c>
      <c r="B8" s="18"/>
      <c r="C8" s="56"/>
      <c r="D8" s="20">
        <v>0</v>
      </c>
      <c r="E8" s="20">
        <v>0</v>
      </c>
      <c r="F8" s="20">
        <v>0</v>
      </c>
      <c r="G8" s="21">
        <v>0</v>
      </c>
    </row>
    <row r="9" spans="1:7" ht="25.5" customHeight="1">
      <c r="A9" s="22" t="s">
        <v>526</v>
      </c>
      <c r="B9" s="23" t="s">
        <v>525</v>
      </c>
      <c r="C9" s="55"/>
      <c r="D9" s="25">
        <v>6031963282</v>
      </c>
      <c r="E9" s="25">
        <f>E10+E11+E12</f>
        <v>4960304222</v>
      </c>
      <c r="F9" s="25">
        <v>27460370329</v>
      </c>
      <c r="G9" s="26">
        <f>G12+G10</f>
        <v>14956280010</v>
      </c>
    </row>
    <row r="10" spans="1:7" ht="15.75" customHeight="1">
      <c r="A10" s="22" t="s">
        <v>524</v>
      </c>
      <c r="B10" s="23" t="s">
        <v>523</v>
      </c>
      <c r="C10" s="55" t="s">
        <v>490</v>
      </c>
      <c r="D10" s="25">
        <v>749068000</v>
      </c>
      <c r="E10" s="25">
        <v>0</v>
      </c>
      <c r="F10" s="25">
        <v>11608373891</v>
      </c>
      <c r="G10" s="26">
        <v>14663938210</v>
      </c>
    </row>
    <row r="11" spans="1:7" ht="15.75" customHeight="1">
      <c r="A11" s="22" t="s">
        <v>522</v>
      </c>
      <c r="B11" s="23" t="s">
        <v>521</v>
      </c>
      <c r="C11" s="55" t="s">
        <v>520</v>
      </c>
      <c r="D11" s="25">
        <v>0</v>
      </c>
      <c r="E11" s="25">
        <v>0</v>
      </c>
      <c r="F11" s="25">
        <v>0</v>
      </c>
      <c r="G11" s="26">
        <v>0</v>
      </c>
    </row>
    <row r="12" spans="1:7" ht="15.75" customHeight="1">
      <c r="A12" s="22" t="s">
        <v>519</v>
      </c>
      <c r="B12" s="23" t="s">
        <v>518</v>
      </c>
      <c r="C12" s="55"/>
      <c r="D12" s="25">
        <v>5282895282</v>
      </c>
      <c r="E12" s="25">
        <f>4960152322+151900</f>
        <v>4960304222</v>
      </c>
      <c r="F12" s="25">
        <v>15851996438</v>
      </c>
      <c r="G12" s="26">
        <v>292341800</v>
      </c>
    </row>
    <row r="13" spans="1:7" ht="15.75" customHeight="1">
      <c r="A13" s="22" t="s">
        <v>517</v>
      </c>
      <c r="B13" s="23" t="s">
        <v>516</v>
      </c>
      <c r="C13" s="55"/>
      <c r="D13" s="25">
        <v>0</v>
      </c>
      <c r="E13" s="25">
        <v>0</v>
      </c>
      <c r="F13" s="25">
        <v>0</v>
      </c>
      <c r="G13" s="26">
        <v>0</v>
      </c>
    </row>
    <row r="14" spans="1:7" ht="15.75" customHeight="1">
      <c r="A14" s="22" t="s">
        <v>515</v>
      </c>
      <c r="B14" s="23" t="s">
        <v>514</v>
      </c>
      <c r="C14" s="55"/>
      <c r="D14" s="25">
        <v>0</v>
      </c>
      <c r="E14" s="25">
        <v>1203156833</v>
      </c>
      <c r="F14" s="25">
        <v>0</v>
      </c>
      <c r="G14" s="26">
        <v>1203161833</v>
      </c>
    </row>
    <row r="15" spans="1:7" ht="15.75" customHeight="1">
      <c r="A15" s="22" t="s">
        <v>513</v>
      </c>
      <c r="B15" s="23" t="s">
        <v>512</v>
      </c>
      <c r="C15" s="55"/>
      <c r="D15" s="25">
        <v>0</v>
      </c>
      <c r="E15" s="25">
        <v>0</v>
      </c>
      <c r="F15" s="25">
        <v>0</v>
      </c>
      <c r="G15" s="26">
        <v>0</v>
      </c>
    </row>
    <row r="16" spans="1:7" ht="15.75" customHeight="1">
      <c r="A16" s="22" t="s">
        <v>511</v>
      </c>
      <c r="B16" s="23" t="s">
        <v>510</v>
      </c>
      <c r="C16" s="55"/>
      <c r="D16" s="25">
        <v>0</v>
      </c>
      <c r="E16" s="25">
        <v>0</v>
      </c>
      <c r="F16" s="25">
        <v>0</v>
      </c>
      <c r="G16" s="26">
        <v>0</v>
      </c>
    </row>
    <row r="17" spans="1:7" ht="15.75" customHeight="1">
      <c r="A17" s="22" t="s">
        <v>509</v>
      </c>
      <c r="B17" s="23" t="s">
        <v>508</v>
      </c>
      <c r="C17" s="55"/>
      <c r="D17" s="25">
        <v>23004334</v>
      </c>
      <c r="E17" s="25">
        <v>22594584</v>
      </c>
      <c r="F17" s="25">
        <v>104802488</v>
      </c>
      <c r="G17" s="26">
        <v>59998609</v>
      </c>
    </row>
    <row r="18" spans="1:7" ht="15.75" customHeight="1">
      <c r="A18" s="22" t="s">
        <v>507</v>
      </c>
      <c r="B18" s="23" t="s">
        <v>506</v>
      </c>
      <c r="C18" s="55"/>
      <c r="D18" s="25">
        <v>0</v>
      </c>
      <c r="E18" s="25">
        <v>0</v>
      </c>
      <c r="F18" s="25">
        <v>0</v>
      </c>
      <c r="G18" s="26">
        <v>0</v>
      </c>
    </row>
    <row r="19" spans="1:7" ht="15.75" customHeight="1">
      <c r="A19" s="22" t="s">
        <v>505</v>
      </c>
      <c r="B19" s="23" t="s">
        <v>504</v>
      </c>
      <c r="C19" s="55"/>
      <c r="D19" s="25">
        <v>0</v>
      </c>
      <c r="E19" s="25">
        <v>0</v>
      </c>
      <c r="F19" s="25">
        <v>0</v>
      </c>
      <c r="G19" s="26">
        <v>0</v>
      </c>
    </row>
    <row r="20" spans="1:7" ht="15.75" customHeight="1">
      <c r="A20" s="22" t="s">
        <v>503</v>
      </c>
      <c r="B20" s="23" t="s">
        <v>502</v>
      </c>
      <c r="C20" s="55"/>
      <c r="D20" s="25">
        <v>0</v>
      </c>
      <c r="E20" s="25">
        <v>0</v>
      </c>
      <c r="F20" s="25">
        <v>0</v>
      </c>
      <c r="G20" s="26">
        <v>0</v>
      </c>
    </row>
    <row r="21" spans="1:7" ht="15.75" customHeight="1">
      <c r="A21" s="22" t="s">
        <v>501</v>
      </c>
      <c r="B21" s="23" t="s">
        <v>500</v>
      </c>
      <c r="C21" s="55"/>
      <c r="D21" s="25">
        <v>0</v>
      </c>
      <c r="E21" s="25">
        <v>0</v>
      </c>
      <c r="F21" s="25">
        <v>0</v>
      </c>
      <c r="G21" s="26">
        <v>0</v>
      </c>
    </row>
    <row r="22" spans="1:7" ht="15.75" customHeight="1">
      <c r="A22" s="22" t="s">
        <v>499</v>
      </c>
      <c r="B22" s="23" t="s">
        <v>498</v>
      </c>
      <c r="C22" s="55"/>
      <c r="D22" s="25">
        <v>150000</v>
      </c>
      <c r="E22" s="25">
        <f>768900-151900</f>
        <v>617000</v>
      </c>
      <c r="F22" s="25">
        <v>75934824</v>
      </c>
      <c r="G22" s="26">
        <v>68993484</v>
      </c>
    </row>
    <row r="23" spans="1:9" ht="15.75" customHeight="1">
      <c r="A23" s="17" t="s">
        <v>497</v>
      </c>
      <c r="B23" s="18" t="s">
        <v>496</v>
      </c>
      <c r="C23" s="56"/>
      <c r="D23" s="20">
        <f>D9+D13+D14+D15+D16+D17+D18+D19+D20+D21+D22</f>
        <v>6055117616</v>
      </c>
      <c r="E23" s="20">
        <f>E9+E13+E14+E15+E16+E17+E18+E19+E20+E21+E22</f>
        <v>6186672639</v>
      </c>
      <c r="F23" s="20">
        <f>F9+F13+F14+F15+F16+F17+F18+F19+F20+F21+F22</f>
        <v>27641107641</v>
      </c>
      <c r="G23" s="21">
        <f>G9+G13+G14+G15+G16+G17+G18+G19+G20+G21+G22</f>
        <v>16288433936</v>
      </c>
      <c r="I23" s="72"/>
    </row>
    <row r="24" spans="1:7" ht="15.75" customHeight="1">
      <c r="A24" s="17" t="s">
        <v>495</v>
      </c>
      <c r="B24" s="18"/>
      <c r="C24" s="56"/>
      <c r="D24" s="20">
        <v>0</v>
      </c>
      <c r="E24" s="20">
        <v>0</v>
      </c>
      <c r="F24" s="20">
        <v>0</v>
      </c>
      <c r="G24" s="21">
        <v>0</v>
      </c>
    </row>
    <row r="25" spans="1:7" ht="15.75" customHeight="1">
      <c r="A25" s="22" t="s">
        <v>494</v>
      </c>
      <c r="B25" s="23" t="s">
        <v>493</v>
      </c>
      <c r="C25" s="55"/>
      <c r="D25" s="25">
        <v>0</v>
      </c>
      <c r="E25" s="25">
        <v>0</v>
      </c>
      <c r="F25" s="25">
        <v>64525616</v>
      </c>
      <c r="G25" s="26">
        <v>0</v>
      </c>
    </row>
    <row r="26" spans="1:7" ht="15.75" customHeight="1">
      <c r="A26" s="22" t="s">
        <v>492</v>
      </c>
      <c r="B26" s="23" t="s">
        <v>491</v>
      </c>
      <c r="C26" s="55" t="s">
        <v>490</v>
      </c>
      <c r="D26" s="25">
        <v>0</v>
      </c>
      <c r="E26" s="25">
        <v>0</v>
      </c>
      <c r="F26" s="25">
        <v>4678447222</v>
      </c>
      <c r="G26" s="26">
        <v>0</v>
      </c>
    </row>
    <row r="27" spans="1:7" ht="15.75" customHeight="1">
      <c r="A27" s="22" t="s">
        <v>489</v>
      </c>
      <c r="B27" s="23" t="s">
        <v>488</v>
      </c>
      <c r="C27" s="55"/>
      <c r="D27" s="25">
        <v>0</v>
      </c>
      <c r="E27" s="25">
        <v>0</v>
      </c>
      <c r="F27" s="25">
        <v>-4613921606</v>
      </c>
      <c r="G27" s="26">
        <v>0</v>
      </c>
    </row>
    <row r="28" spans="1:7" ht="15.75" customHeight="1">
      <c r="A28" s="22" t="s">
        <v>487</v>
      </c>
      <c r="B28" s="23" t="s">
        <v>486</v>
      </c>
      <c r="C28" s="55"/>
      <c r="D28" s="25">
        <v>0</v>
      </c>
      <c r="E28" s="25">
        <v>0</v>
      </c>
      <c r="F28" s="25">
        <v>0</v>
      </c>
      <c r="G28" s="26">
        <v>0</v>
      </c>
    </row>
    <row r="29" spans="1:7" ht="15.75" customHeight="1">
      <c r="A29" s="22" t="s">
        <v>485</v>
      </c>
      <c r="B29" s="23" t="s">
        <v>484</v>
      </c>
      <c r="C29" s="55"/>
      <c r="D29" s="25">
        <v>0</v>
      </c>
      <c r="E29" s="25">
        <v>0</v>
      </c>
      <c r="F29" s="25">
        <v>0</v>
      </c>
      <c r="G29" s="26">
        <v>0</v>
      </c>
    </row>
    <row r="30" spans="1:7" ht="25.5" customHeight="1">
      <c r="A30" s="22" t="s">
        <v>483</v>
      </c>
      <c r="B30" s="23" t="s">
        <v>482</v>
      </c>
      <c r="C30" s="55"/>
      <c r="D30" s="25">
        <v>0</v>
      </c>
      <c r="E30" s="25">
        <v>0</v>
      </c>
      <c r="F30" s="25">
        <v>0</v>
      </c>
      <c r="G30" s="26">
        <v>0</v>
      </c>
    </row>
    <row r="31" spans="1:7" ht="25.5" customHeight="1">
      <c r="A31" s="22" t="s">
        <v>481</v>
      </c>
      <c r="B31" s="23" t="s">
        <v>480</v>
      </c>
      <c r="C31" s="55"/>
      <c r="D31" s="25">
        <v>0</v>
      </c>
      <c r="E31" s="25">
        <v>0</v>
      </c>
      <c r="F31" s="25">
        <v>0</v>
      </c>
      <c r="G31" s="26">
        <v>0</v>
      </c>
    </row>
    <row r="32" spans="1:7" ht="15.75" customHeight="1">
      <c r="A32" s="22" t="s">
        <v>479</v>
      </c>
      <c r="B32" s="23" t="s">
        <v>478</v>
      </c>
      <c r="C32" s="55"/>
      <c r="D32" s="25">
        <v>0</v>
      </c>
      <c r="E32" s="25">
        <v>0</v>
      </c>
      <c r="F32" s="25">
        <v>0</v>
      </c>
      <c r="G32" s="26">
        <v>0</v>
      </c>
    </row>
    <row r="33" spans="1:7" ht="15.75" customHeight="1">
      <c r="A33" s="22" t="s">
        <v>477</v>
      </c>
      <c r="B33" s="23" t="s">
        <v>476</v>
      </c>
      <c r="C33" s="55"/>
      <c r="D33" s="25">
        <v>0</v>
      </c>
      <c r="E33" s="25">
        <v>0</v>
      </c>
      <c r="F33" s="25">
        <v>0</v>
      </c>
      <c r="G33" s="26">
        <v>0</v>
      </c>
    </row>
    <row r="34" spans="1:7" ht="15.75" customHeight="1">
      <c r="A34" s="22" t="s">
        <v>475</v>
      </c>
      <c r="B34" s="23" t="s">
        <v>474</v>
      </c>
      <c r="C34" s="55"/>
      <c r="D34" s="25">
        <v>476096831</v>
      </c>
      <c r="E34" s="25">
        <v>731895035</v>
      </c>
      <c r="F34" s="25">
        <v>1613738123</v>
      </c>
      <c r="G34" s="26">
        <v>2004918735</v>
      </c>
    </row>
    <row r="35" spans="1:7" ht="15.75" customHeight="1">
      <c r="A35" s="22" t="s">
        <v>473</v>
      </c>
      <c r="B35" s="23" t="s">
        <v>472</v>
      </c>
      <c r="C35" s="55"/>
      <c r="D35" s="25">
        <v>0</v>
      </c>
      <c r="E35" s="25">
        <v>0</v>
      </c>
      <c r="F35" s="25">
        <v>0</v>
      </c>
      <c r="G35" s="26">
        <v>0</v>
      </c>
    </row>
    <row r="36" spans="1:7" ht="15.75" customHeight="1">
      <c r="A36" s="22" t="s">
        <v>471</v>
      </c>
      <c r="B36" s="23" t="s">
        <v>470</v>
      </c>
      <c r="C36" s="55"/>
      <c r="D36" s="25">
        <v>0</v>
      </c>
      <c r="E36" s="25">
        <v>0</v>
      </c>
      <c r="F36" s="25">
        <v>0</v>
      </c>
      <c r="G36" s="26">
        <v>0</v>
      </c>
    </row>
    <row r="37" spans="1:7" ht="15.75" customHeight="1">
      <c r="A37" s="22" t="s">
        <v>469</v>
      </c>
      <c r="B37" s="23" t="s">
        <v>468</v>
      </c>
      <c r="C37" s="55"/>
      <c r="D37" s="25">
        <v>0</v>
      </c>
      <c r="E37" s="25">
        <v>0</v>
      </c>
      <c r="F37" s="25">
        <v>236438</v>
      </c>
      <c r="G37" s="26">
        <v>0</v>
      </c>
    </row>
    <row r="38" spans="1:7" ht="15.75" customHeight="1">
      <c r="A38" s="22" t="s">
        <v>467</v>
      </c>
      <c r="B38" s="23" t="s">
        <v>466</v>
      </c>
      <c r="C38" s="55"/>
      <c r="D38" s="25">
        <v>0</v>
      </c>
      <c r="E38" s="25">
        <v>0</v>
      </c>
      <c r="F38" s="25">
        <v>0</v>
      </c>
      <c r="G38" s="26">
        <v>0</v>
      </c>
    </row>
    <row r="39" spans="1:7" ht="15.75" customHeight="1">
      <c r="A39" s="22" t="s">
        <v>465</v>
      </c>
      <c r="B39" s="23" t="s">
        <v>464</v>
      </c>
      <c r="C39" s="55"/>
      <c r="D39" s="25">
        <v>0</v>
      </c>
      <c r="E39" s="25">
        <v>0</v>
      </c>
      <c r="F39" s="25">
        <v>461000</v>
      </c>
      <c r="G39" s="26">
        <v>0</v>
      </c>
    </row>
    <row r="40" spans="1:7" ht="25.5" customHeight="1">
      <c r="A40" s="22" t="s">
        <v>463</v>
      </c>
      <c r="B40" s="23" t="s">
        <v>462</v>
      </c>
      <c r="C40" s="55"/>
      <c r="D40" s="25">
        <v>0</v>
      </c>
      <c r="E40" s="25">
        <v>0</v>
      </c>
      <c r="F40" s="25">
        <v>0</v>
      </c>
      <c r="G40" s="26">
        <v>0</v>
      </c>
    </row>
    <row r="41" spans="1:7" ht="15.75" customHeight="1">
      <c r="A41" s="17" t="s">
        <v>461</v>
      </c>
      <c r="B41" s="18" t="s">
        <v>460</v>
      </c>
      <c r="C41" s="56"/>
      <c r="D41" s="20">
        <f>D25+D29+D30+D31+D32+D33+D34+D35+D36+D37+D38+D39</f>
        <v>476096831</v>
      </c>
      <c r="E41" s="20">
        <f>E25+E29+E30+E31+E32+E33+E34+E35+E36+E37+E38+E39</f>
        <v>731895035</v>
      </c>
      <c r="F41" s="20">
        <f>F25+F29+F30+F31+F32+F33+F34+F35+F36+F37+F38+F39</f>
        <v>1678961177</v>
      </c>
      <c r="G41" s="21">
        <f>G25+G29+G30+G31+G32+G33+G34+G35+G36+G37+G38+G39</f>
        <v>2004918735</v>
      </c>
    </row>
    <row r="42" spans="1:7" ht="15.75" customHeight="1">
      <c r="A42" s="17" t="s">
        <v>459</v>
      </c>
      <c r="B42" s="18"/>
      <c r="C42" s="56"/>
      <c r="D42" s="20">
        <v>0</v>
      </c>
      <c r="E42" s="20">
        <v>0</v>
      </c>
      <c r="F42" s="20">
        <v>0</v>
      </c>
      <c r="G42" s="21">
        <v>0</v>
      </c>
    </row>
    <row r="43" spans="1:7" ht="15.75" customHeight="1">
      <c r="A43" s="22" t="s">
        <v>458</v>
      </c>
      <c r="B43" s="23" t="s">
        <v>457</v>
      </c>
      <c r="C43" s="55"/>
      <c r="D43" s="25">
        <v>0</v>
      </c>
      <c r="E43" s="25">
        <v>0</v>
      </c>
      <c r="F43" s="25">
        <v>0</v>
      </c>
      <c r="G43" s="26">
        <v>0</v>
      </c>
    </row>
    <row r="44" spans="1:7" ht="15.75" customHeight="1">
      <c r="A44" s="22" t="s">
        <v>456</v>
      </c>
      <c r="B44" s="23" t="s">
        <v>455</v>
      </c>
      <c r="C44" s="55"/>
      <c r="D44" s="25">
        <v>9446481</v>
      </c>
      <c r="E44" s="25">
        <v>334726</v>
      </c>
      <c r="F44" s="25">
        <v>30640030</v>
      </c>
      <c r="G44" s="26">
        <v>748359</v>
      </c>
    </row>
    <row r="45" spans="1:7" ht="25.5" customHeight="1">
      <c r="A45" s="22" t="s">
        <v>454</v>
      </c>
      <c r="B45" s="23" t="s">
        <v>453</v>
      </c>
      <c r="C45" s="55"/>
      <c r="D45" s="25">
        <v>0</v>
      </c>
      <c r="E45" s="25">
        <v>0</v>
      </c>
      <c r="F45" s="25">
        <v>0</v>
      </c>
      <c r="G45" s="26">
        <v>0</v>
      </c>
    </row>
    <row r="46" spans="1:7" ht="15.75" customHeight="1">
      <c r="A46" s="22" t="s">
        <v>452</v>
      </c>
      <c r="B46" s="23" t="s">
        <v>451</v>
      </c>
      <c r="C46" s="55"/>
      <c r="D46" s="25">
        <v>0</v>
      </c>
      <c r="E46" s="25">
        <v>0</v>
      </c>
      <c r="F46" s="25">
        <v>0</v>
      </c>
      <c r="G46" s="26">
        <v>0</v>
      </c>
    </row>
    <row r="47" spans="1:7" ht="15.75" customHeight="1">
      <c r="A47" s="17" t="s">
        <v>450</v>
      </c>
      <c r="B47" s="18" t="s">
        <v>449</v>
      </c>
      <c r="C47" s="56"/>
      <c r="D47" s="20">
        <f>D43+D44+D45+D46</f>
        <v>9446481</v>
      </c>
      <c r="E47" s="20">
        <f>E43+E44+E45+E46</f>
        <v>334726</v>
      </c>
      <c r="F47" s="20">
        <f>F43+F44+F45+F46</f>
        <v>30640030</v>
      </c>
      <c r="G47" s="21">
        <f>G43+G44+G45+G46</f>
        <v>748359</v>
      </c>
    </row>
    <row r="48" spans="1:7" ht="15.75" customHeight="1">
      <c r="A48" s="17" t="s">
        <v>448</v>
      </c>
      <c r="B48" s="18"/>
      <c r="C48" s="56"/>
      <c r="D48" s="20">
        <v>0</v>
      </c>
      <c r="E48" s="20">
        <v>0</v>
      </c>
      <c r="F48" s="20">
        <v>0</v>
      </c>
      <c r="G48" s="21">
        <v>0</v>
      </c>
    </row>
    <row r="49" spans="1:7" ht="15.75" customHeight="1">
      <c r="A49" s="22" t="s">
        <v>447</v>
      </c>
      <c r="B49" s="23" t="s">
        <v>446</v>
      </c>
      <c r="C49" s="55"/>
      <c r="D49" s="25">
        <v>0</v>
      </c>
      <c r="E49" s="25">
        <v>0</v>
      </c>
      <c r="F49" s="25">
        <v>0</v>
      </c>
      <c r="G49" s="26">
        <v>0</v>
      </c>
    </row>
    <row r="50" spans="1:7" ht="15.75" customHeight="1">
      <c r="A50" s="22" t="s">
        <v>445</v>
      </c>
      <c r="B50" s="23" t="s">
        <v>444</v>
      </c>
      <c r="C50" s="55"/>
      <c r="D50" s="25">
        <v>1217590</v>
      </c>
      <c r="E50" s="25">
        <v>0</v>
      </c>
      <c r="F50" s="25">
        <v>1217590</v>
      </c>
      <c r="G50" s="26">
        <v>0</v>
      </c>
    </row>
    <row r="51" spans="1:7" ht="25.5" customHeight="1">
      <c r="A51" s="22" t="s">
        <v>443</v>
      </c>
      <c r="B51" s="23" t="s">
        <v>442</v>
      </c>
      <c r="C51" s="55"/>
      <c r="D51" s="25">
        <v>0</v>
      </c>
      <c r="E51" s="25">
        <v>0</v>
      </c>
      <c r="F51" s="25">
        <v>0</v>
      </c>
      <c r="G51" s="26">
        <v>0</v>
      </c>
    </row>
    <row r="52" spans="1:7" ht="15.75" customHeight="1">
      <c r="A52" s="22" t="s">
        <v>441</v>
      </c>
      <c r="B52" s="23" t="s">
        <v>440</v>
      </c>
      <c r="C52" s="55"/>
      <c r="D52" s="25">
        <v>0</v>
      </c>
      <c r="E52" s="25">
        <v>0</v>
      </c>
      <c r="F52" s="25">
        <v>0</v>
      </c>
      <c r="G52" s="26">
        <v>0</v>
      </c>
    </row>
    <row r="53" spans="1:7" ht="15.75" customHeight="1">
      <c r="A53" s="17" t="s">
        <v>439</v>
      </c>
      <c r="B53" s="18" t="s">
        <v>438</v>
      </c>
      <c r="C53" s="56"/>
      <c r="D53" s="20">
        <v>1217590</v>
      </c>
      <c r="E53" s="20">
        <v>0</v>
      </c>
      <c r="F53" s="20">
        <v>1217590</v>
      </c>
      <c r="G53" s="21">
        <v>0</v>
      </c>
    </row>
    <row r="54" spans="1:7" ht="15.75" customHeight="1">
      <c r="A54" s="17" t="s">
        <v>437</v>
      </c>
      <c r="B54" s="18" t="s">
        <v>436</v>
      </c>
      <c r="C54" s="56"/>
      <c r="D54" s="20">
        <v>0</v>
      </c>
      <c r="E54" s="20">
        <v>0</v>
      </c>
      <c r="F54" s="20">
        <v>0</v>
      </c>
      <c r="G54" s="21">
        <v>0</v>
      </c>
    </row>
    <row r="55" spans="1:7" ht="15.75" customHeight="1">
      <c r="A55" s="17" t="s">
        <v>435</v>
      </c>
      <c r="B55" s="18" t="s">
        <v>434</v>
      </c>
      <c r="C55" s="56" t="s">
        <v>433</v>
      </c>
      <c r="D55" s="20">
        <v>1365755591</v>
      </c>
      <c r="E55" s="20">
        <v>1263481423</v>
      </c>
      <c r="F55" s="20">
        <v>3844836300</v>
      </c>
      <c r="G55" s="21">
        <v>6027405167</v>
      </c>
    </row>
    <row r="56" spans="1:7" ht="15.75" customHeight="1">
      <c r="A56" s="17" t="s">
        <v>432</v>
      </c>
      <c r="B56" s="18" t="s">
        <v>431</v>
      </c>
      <c r="C56" s="56"/>
      <c r="D56" s="20">
        <f>D23+D47-D41-D53-D54-D55</f>
        <v>4221494085</v>
      </c>
      <c r="E56" s="20">
        <f>E23+E47-E41-E53-E54-E55</f>
        <v>4191630907</v>
      </c>
      <c r="F56" s="20">
        <f>F23+F47-F41-F53-F54-F55</f>
        <v>22146732604</v>
      </c>
      <c r="G56" s="21">
        <f>G23+G47-G41-G53-G54-G55</f>
        <v>8256858393</v>
      </c>
    </row>
    <row r="57" spans="1:7" ht="15.75" customHeight="1">
      <c r="A57" s="17" t="s">
        <v>430</v>
      </c>
      <c r="B57" s="18"/>
      <c r="C57" s="56"/>
      <c r="D57" s="20">
        <v>0</v>
      </c>
      <c r="E57" s="20">
        <v>0</v>
      </c>
      <c r="F57" s="20">
        <v>0</v>
      </c>
      <c r="G57" s="21">
        <v>0</v>
      </c>
    </row>
    <row r="58" spans="1:7" ht="15.75" customHeight="1">
      <c r="A58" s="22" t="s">
        <v>429</v>
      </c>
      <c r="B58" s="23" t="s">
        <v>428</v>
      </c>
      <c r="C58" s="55"/>
      <c r="D58" s="25">
        <v>446050</v>
      </c>
      <c r="E58" s="25">
        <v>0</v>
      </c>
      <c r="F58" s="25">
        <v>3027600</v>
      </c>
      <c r="G58" s="26">
        <v>0</v>
      </c>
    </row>
    <row r="59" spans="1:7" ht="15.75" customHeight="1">
      <c r="A59" s="22" t="s">
        <v>427</v>
      </c>
      <c r="B59" s="23" t="s">
        <v>426</v>
      </c>
      <c r="C59" s="55"/>
      <c r="D59" s="25">
        <v>0</v>
      </c>
      <c r="E59" s="25">
        <v>0</v>
      </c>
      <c r="F59" s="25">
        <v>0</v>
      </c>
      <c r="G59" s="26">
        <v>0</v>
      </c>
    </row>
    <row r="60" spans="1:7" ht="15.75" customHeight="1">
      <c r="A60" s="17" t="s">
        <v>425</v>
      </c>
      <c r="B60" s="18" t="s">
        <v>424</v>
      </c>
      <c r="C60" s="56"/>
      <c r="D60" s="20">
        <f>D58-D59</f>
        <v>446050</v>
      </c>
      <c r="E60" s="20">
        <f>E58-E59</f>
        <v>0</v>
      </c>
      <c r="F60" s="20">
        <f>F58-F59</f>
        <v>3027600</v>
      </c>
      <c r="G60" s="21">
        <f>G58-G59</f>
        <v>0</v>
      </c>
    </row>
    <row r="61" spans="1:7" ht="25.5" customHeight="1">
      <c r="A61" s="17" t="s">
        <v>423</v>
      </c>
      <c r="B61" s="18" t="s">
        <v>422</v>
      </c>
      <c r="C61" s="56"/>
      <c r="D61" s="20">
        <f>D62+D63</f>
        <v>4221940135</v>
      </c>
      <c r="E61" s="20">
        <f>E62+E63</f>
        <v>4191630907</v>
      </c>
      <c r="F61" s="20">
        <f>F62+F63</f>
        <v>22149760204</v>
      </c>
      <c r="G61" s="21">
        <f>G62+G63</f>
        <v>8256858393</v>
      </c>
    </row>
    <row r="62" spans="1:7" ht="15.75" customHeight="1">
      <c r="A62" s="22" t="s">
        <v>421</v>
      </c>
      <c r="B62" s="23" t="s">
        <v>420</v>
      </c>
      <c r="C62" s="55"/>
      <c r="D62" s="25">
        <f>D56+D60</f>
        <v>4221940135</v>
      </c>
      <c r="E62" s="25">
        <f>E56+E60</f>
        <v>4191630907</v>
      </c>
      <c r="F62" s="25">
        <f>F56+F60</f>
        <v>22149760204</v>
      </c>
      <c r="G62" s="26">
        <f>G56+G60</f>
        <v>8256858393</v>
      </c>
    </row>
    <row r="63" spans="1:7" ht="15.75" customHeight="1">
      <c r="A63" s="22" t="s">
        <v>419</v>
      </c>
      <c r="B63" s="23" t="s">
        <v>418</v>
      </c>
      <c r="C63" s="55"/>
      <c r="D63" s="25">
        <v>0</v>
      </c>
      <c r="E63" s="25">
        <v>0</v>
      </c>
      <c r="F63" s="25">
        <v>0</v>
      </c>
      <c r="G63" s="26">
        <v>0</v>
      </c>
    </row>
    <row r="64" spans="1:7" ht="15.75" customHeight="1">
      <c r="A64" s="17" t="s">
        <v>417</v>
      </c>
      <c r="B64" s="18" t="s">
        <v>12</v>
      </c>
      <c r="C64" s="56" t="s">
        <v>416</v>
      </c>
      <c r="D64" s="20">
        <v>828340637</v>
      </c>
      <c r="E64" s="20">
        <f>SUM(E65:E66)</f>
        <v>922125382</v>
      </c>
      <c r="F64" s="20">
        <v>4384685001</v>
      </c>
      <c r="G64" s="21">
        <f>SUM(G65:G66)</f>
        <v>1752193651</v>
      </c>
    </row>
    <row r="65" spans="1:7" ht="15.75" customHeight="1">
      <c r="A65" s="22" t="s">
        <v>415</v>
      </c>
      <c r="B65" s="23" t="s">
        <v>414</v>
      </c>
      <c r="C65" s="55"/>
      <c r="D65" s="25">
        <v>828340637</v>
      </c>
      <c r="E65" s="25">
        <v>922125382</v>
      </c>
      <c r="F65" s="25">
        <v>4384685001</v>
      </c>
      <c r="G65" s="26">
        <v>2302193651</v>
      </c>
    </row>
    <row r="66" spans="1:7" ht="15.75" customHeight="1">
      <c r="A66" s="22" t="s">
        <v>413</v>
      </c>
      <c r="B66" s="23" t="s">
        <v>412</v>
      </c>
      <c r="C66" s="55"/>
      <c r="D66" s="25">
        <v>0</v>
      </c>
      <c r="E66" s="25">
        <v>0</v>
      </c>
      <c r="F66" s="25">
        <v>0</v>
      </c>
      <c r="G66" s="26">
        <v>-550000000</v>
      </c>
    </row>
    <row r="67" spans="1:7" ht="25.5" customHeight="1">
      <c r="A67" s="17" t="s">
        <v>411</v>
      </c>
      <c r="B67" s="18" t="s">
        <v>72</v>
      </c>
      <c r="C67" s="56"/>
      <c r="D67" s="20">
        <f>D61-D64</f>
        <v>3393599498</v>
      </c>
      <c r="E67" s="20">
        <f>E61-E64</f>
        <v>3269505525</v>
      </c>
      <c r="F67" s="20">
        <f>F61-F64</f>
        <v>17765075203</v>
      </c>
      <c r="G67" s="21">
        <f>G61-G64</f>
        <v>6504664742</v>
      </c>
    </row>
    <row r="68" spans="1:7" ht="15.75" customHeight="1">
      <c r="A68" s="22" t="s">
        <v>410</v>
      </c>
      <c r="B68" s="23" t="s">
        <v>409</v>
      </c>
      <c r="C68" s="55"/>
      <c r="D68" s="25">
        <v>0</v>
      </c>
      <c r="E68" s="25">
        <v>0</v>
      </c>
      <c r="F68" s="25">
        <v>0</v>
      </c>
      <c r="G68" s="26">
        <v>0</v>
      </c>
    </row>
    <row r="69" spans="1:7" ht="36.75" customHeight="1">
      <c r="A69" s="22" t="s">
        <v>408</v>
      </c>
      <c r="B69" s="23" t="s">
        <v>407</v>
      </c>
      <c r="C69" s="55"/>
      <c r="D69" s="25">
        <v>0</v>
      </c>
      <c r="E69" s="25">
        <v>0</v>
      </c>
      <c r="F69" s="25">
        <v>0</v>
      </c>
      <c r="G69" s="26">
        <v>0</v>
      </c>
    </row>
    <row r="70" spans="1:7" ht="25.5" customHeight="1">
      <c r="A70" s="17" t="s">
        <v>406</v>
      </c>
      <c r="B70" s="18" t="s">
        <v>137</v>
      </c>
      <c r="C70" s="56"/>
      <c r="D70" s="20">
        <v>0</v>
      </c>
      <c r="E70" s="20">
        <v>0</v>
      </c>
      <c r="F70" s="20">
        <v>0</v>
      </c>
      <c r="G70" s="21">
        <v>0</v>
      </c>
    </row>
    <row r="71" spans="1:7" ht="25.5" customHeight="1">
      <c r="A71" s="22" t="s">
        <v>405</v>
      </c>
      <c r="B71" s="23" t="s">
        <v>404</v>
      </c>
      <c r="C71" s="55"/>
      <c r="D71" s="25">
        <v>0</v>
      </c>
      <c r="E71" s="25">
        <v>0</v>
      </c>
      <c r="F71" s="25">
        <v>0</v>
      </c>
      <c r="G71" s="26">
        <v>0</v>
      </c>
    </row>
    <row r="72" spans="1:7" ht="15.75" customHeight="1">
      <c r="A72" s="22" t="s">
        <v>403</v>
      </c>
      <c r="B72" s="23" t="s">
        <v>402</v>
      </c>
      <c r="C72" s="55"/>
      <c r="D72" s="25">
        <v>0</v>
      </c>
      <c r="E72" s="25">
        <v>0</v>
      </c>
      <c r="F72" s="25">
        <v>0</v>
      </c>
      <c r="G72" s="26">
        <v>0</v>
      </c>
    </row>
    <row r="73" spans="1:7" ht="25.5" customHeight="1">
      <c r="A73" s="22" t="s">
        <v>401</v>
      </c>
      <c r="B73" s="23" t="s">
        <v>400</v>
      </c>
      <c r="C73" s="55"/>
      <c r="D73" s="25">
        <v>0</v>
      </c>
      <c r="E73" s="25">
        <v>0</v>
      </c>
      <c r="F73" s="25">
        <v>0</v>
      </c>
      <c r="G73" s="26">
        <v>0</v>
      </c>
    </row>
    <row r="74" spans="1:7" ht="15.75" customHeight="1">
      <c r="A74" s="22" t="s">
        <v>399</v>
      </c>
      <c r="B74" s="23" t="s">
        <v>398</v>
      </c>
      <c r="C74" s="55"/>
      <c r="D74" s="25">
        <v>0</v>
      </c>
      <c r="E74" s="25">
        <v>0</v>
      </c>
      <c r="F74" s="25">
        <v>0</v>
      </c>
      <c r="G74" s="26">
        <v>0</v>
      </c>
    </row>
    <row r="75" spans="1:7" ht="15.75" customHeight="1">
      <c r="A75" s="22" t="s">
        <v>397</v>
      </c>
      <c r="B75" s="23" t="s">
        <v>396</v>
      </c>
      <c r="C75" s="55"/>
      <c r="D75" s="25">
        <v>0</v>
      </c>
      <c r="E75" s="25">
        <v>0</v>
      </c>
      <c r="F75" s="25">
        <v>0</v>
      </c>
      <c r="G75" s="26">
        <v>0</v>
      </c>
    </row>
    <row r="76" spans="1:7" ht="25.5" customHeight="1">
      <c r="A76" s="22" t="s">
        <v>395</v>
      </c>
      <c r="B76" s="23" t="s">
        <v>394</v>
      </c>
      <c r="C76" s="55"/>
      <c r="D76" s="25">
        <v>0</v>
      </c>
      <c r="E76" s="25">
        <v>0</v>
      </c>
      <c r="F76" s="25">
        <v>0</v>
      </c>
      <c r="G76" s="26">
        <v>0</v>
      </c>
    </row>
    <row r="77" spans="1:7" ht="15.75" customHeight="1">
      <c r="A77" s="22" t="s">
        <v>393</v>
      </c>
      <c r="B77" s="23" t="s">
        <v>392</v>
      </c>
      <c r="C77" s="55"/>
      <c r="D77" s="25">
        <v>0</v>
      </c>
      <c r="E77" s="25">
        <v>0</v>
      </c>
      <c r="F77" s="25">
        <v>0</v>
      </c>
      <c r="G77" s="26">
        <v>0</v>
      </c>
    </row>
    <row r="78" spans="1:7" ht="25.5" customHeight="1">
      <c r="A78" s="22" t="s">
        <v>391</v>
      </c>
      <c r="B78" s="23" t="s">
        <v>390</v>
      </c>
      <c r="C78" s="55"/>
      <c r="D78" s="25">
        <v>0</v>
      </c>
      <c r="E78" s="25">
        <v>0</v>
      </c>
      <c r="F78" s="25">
        <v>0</v>
      </c>
      <c r="G78" s="26">
        <v>0</v>
      </c>
    </row>
    <row r="79" spans="1:7" ht="15.75" customHeight="1">
      <c r="A79" s="17" t="s">
        <v>389</v>
      </c>
      <c r="B79" s="18" t="s">
        <v>221</v>
      </c>
      <c r="C79" s="56"/>
      <c r="D79" s="20">
        <f>D71+D72+D73+D74+D75+D76</f>
        <v>0</v>
      </c>
      <c r="E79" s="20">
        <f>E71+E72+E73+E74+E75+E76</f>
        <v>0</v>
      </c>
      <c r="F79" s="20">
        <f>F71+F72+F73+F74+F75+F76</f>
        <v>0</v>
      </c>
      <c r="G79" s="21">
        <f>G71+G72+G73+G74+G75+G76</f>
        <v>0</v>
      </c>
    </row>
    <row r="80" spans="1:7" ht="15.75" customHeight="1">
      <c r="A80" s="22" t="s">
        <v>388</v>
      </c>
      <c r="B80" s="23" t="s">
        <v>387</v>
      </c>
      <c r="C80" s="55"/>
      <c r="D80" s="25">
        <v>0</v>
      </c>
      <c r="E80" s="25">
        <v>0</v>
      </c>
      <c r="F80" s="25">
        <v>0</v>
      </c>
      <c r="G80" s="26">
        <v>0</v>
      </c>
    </row>
    <row r="81" spans="1:7" ht="15.75" customHeight="1">
      <c r="A81" s="22" t="s">
        <v>386</v>
      </c>
      <c r="B81" s="23" t="s">
        <v>385</v>
      </c>
      <c r="C81" s="55"/>
      <c r="D81" s="25">
        <v>0</v>
      </c>
      <c r="E81" s="25">
        <v>0</v>
      </c>
      <c r="F81" s="25">
        <v>0</v>
      </c>
      <c r="G81" s="26">
        <v>0</v>
      </c>
    </row>
    <row r="82" spans="1:7" ht="15.75" customHeight="1">
      <c r="A82" s="17" t="s">
        <v>384</v>
      </c>
      <c r="B82" s="18" t="s">
        <v>383</v>
      </c>
      <c r="C82" s="56"/>
      <c r="D82" s="20">
        <v>0</v>
      </c>
      <c r="E82" s="20">
        <v>0</v>
      </c>
      <c r="F82" s="20">
        <v>0</v>
      </c>
      <c r="G82" s="21">
        <v>0</v>
      </c>
    </row>
    <row r="83" spans="1:7" ht="15.75" customHeight="1">
      <c r="A83" s="22" t="s">
        <v>382</v>
      </c>
      <c r="B83" s="23" t="s">
        <v>381</v>
      </c>
      <c r="C83" s="55"/>
      <c r="D83" s="25">
        <v>0</v>
      </c>
      <c r="E83" s="25">
        <v>0</v>
      </c>
      <c r="F83" s="25">
        <v>0</v>
      </c>
      <c r="G83" s="26">
        <v>0</v>
      </c>
    </row>
    <row r="84" spans="1:7" ht="15.75" customHeight="1">
      <c r="A84" s="33" t="s">
        <v>380</v>
      </c>
      <c r="B84" s="34" t="s">
        <v>379</v>
      </c>
      <c r="C84" s="54"/>
      <c r="D84" s="36">
        <v>0</v>
      </c>
      <c r="E84" s="36">
        <v>0</v>
      </c>
      <c r="F84" s="36">
        <v>0</v>
      </c>
      <c r="G84" s="37">
        <v>0</v>
      </c>
    </row>
    <row r="85" spans="1:3" ht="10.5" customHeight="1">
      <c r="A85" s="38"/>
      <c r="B85" s="38"/>
      <c r="C85" s="38"/>
    </row>
    <row r="86" spans="1:3" ht="15" customHeight="1">
      <c r="A86" s="38"/>
      <c r="B86" s="38"/>
      <c r="C86" s="47"/>
    </row>
    <row r="87" spans="1:3" ht="15" customHeight="1">
      <c r="A87" s="53"/>
      <c r="B87" s="53"/>
      <c r="C87" s="53"/>
    </row>
    <row r="88" spans="1:3" ht="15" customHeight="1">
      <c r="A88" s="52"/>
      <c r="B88" s="52"/>
      <c r="C88" s="51"/>
    </row>
    <row r="91" spans="1:7" ht="12.75">
      <c r="A91" s="79" t="s">
        <v>658</v>
      </c>
      <c r="B91" s="79"/>
      <c r="C91" s="79"/>
      <c r="D91" s="79"/>
      <c r="E91" s="79" t="s">
        <v>657</v>
      </c>
      <c r="F91" s="79"/>
      <c r="G91" s="79"/>
    </row>
  </sheetData>
  <sheetProtection/>
  <mergeCells count="9">
    <mergeCell ref="A91:D91"/>
    <mergeCell ref="E91:G91"/>
    <mergeCell ref="G6:G7"/>
    <mergeCell ref="A6:A7"/>
    <mergeCell ref="B6:B7"/>
    <mergeCell ref="C6:C7"/>
    <mergeCell ref="D6:D7"/>
    <mergeCell ref="E6:E7"/>
    <mergeCell ref="F6:F7"/>
  </mergeCells>
  <printOptions horizontalCentered="1"/>
  <pageMargins left="0" right="0" top="0.31" bottom="0.59" header="0.21"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outlinePr summaryBelow="0"/>
  </sheetPr>
  <dimension ref="A1:F99"/>
  <sheetViews>
    <sheetView showGridLines="0" zoomScalePageLayoutView="0" workbookViewId="0" topLeftCell="A86">
      <selection activeCell="G112" sqref="G112"/>
    </sheetView>
  </sheetViews>
  <sheetFormatPr defaultColWidth="9.140625" defaultRowHeight="12.75"/>
  <cols>
    <col min="1" max="1" width="51.140625" style="0" customWidth="1"/>
    <col min="2" max="2" width="5.7109375" style="0" customWidth="1"/>
    <col min="3" max="3" width="8.57421875" style="0" customWidth="1"/>
    <col min="4" max="5" width="17.140625" style="0" customWidth="1"/>
    <col min="6" max="6" width="14.00390625" style="0" bestFit="1" customWidth="1"/>
  </cols>
  <sheetData>
    <row r="1" spans="1:2" ht="15.75" customHeight="1">
      <c r="A1" s="58"/>
      <c r="B1" s="59"/>
    </row>
    <row r="2" spans="1:2" ht="24" customHeight="1">
      <c r="A2" s="58"/>
      <c r="B2" s="3"/>
    </row>
    <row r="3" spans="1:2" ht="15.75" customHeight="1">
      <c r="A3" s="38"/>
      <c r="B3" s="38"/>
    </row>
    <row r="4" spans="1:2" ht="15.75" customHeight="1">
      <c r="A4" s="38"/>
      <c r="B4" s="38"/>
    </row>
    <row r="5" ht="19.5" customHeight="1">
      <c r="A5" s="32"/>
    </row>
    <row r="6" ht="15.75" customHeight="1">
      <c r="A6" s="66"/>
    </row>
    <row r="7" ht="15.75" customHeight="1">
      <c r="A7" s="65"/>
    </row>
    <row r="8" spans="1:2" ht="15.75" customHeight="1">
      <c r="A8" s="38"/>
      <c r="B8" s="7"/>
    </row>
    <row r="9" spans="1:5" ht="26.25" customHeight="1">
      <c r="A9" s="8" t="s">
        <v>0</v>
      </c>
      <c r="B9" s="9" t="s">
        <v>1</v>
      </c>
      <c r="C9" s="9" t="s">
        <v>2</v>
      </c>
      <c r="D9" s="9" t="s">
        <v>576</v>
      </c>
      <c r="E9" s="10" t="s">
        <v>575</v>
      </c>
    </row>
    <row r="10" spans="1:5" ht="15.75" customHeight="1">
      <c r="A10" s="14" t="s">
        <v>9</v>
      </c>
      <c r="B10" s="15" t="s">
        <v>10</v>
      </c>
      <c r="C10" s="15" t="s">
        <v>574</v>
      </c>
      <c r="D10" s="15" t="s">
        <v>573</v>
      </c>
      <c r="E10" s="16" t="s">
        <v>572</v>
      </c>
    </row>
    <row r="11" spans="1:5" ht="15.75" customHeight="1">
      <c r="A11" s="17" t="s">
        <v>616</v>
      </c>
      <c r="B11" s="18"/>
      <c r="C11" s="18"/>
      <c r="D11" s="20">
        <v>0</v>
      </c>
      <c r="E11" s="21">
        <v>0</v>
      </c>
    </row>
    <row r="12" spans="1:5" ht="15.75" customHeight="1">
      <c r="A12" s="22" t="s">
        <v>615</v>
      </c>
      <c r="B12" s="23" t="s">
        <v>525</v>
      </c>
      <c r="C12" s="23"/>
      <c r="D12" s="25">
        <v>-29000000000</v>
      </c>
      <c r="E12" s="26">
        <v>-68500000000</v>
      </c>
    </row>
    <row r="13" spans="1:5" ht="15.75" customHeight="1">
      <c r="A13" s="22" t="s">
        <v>614</v>
      </c>
      <c r="B13" s="23" t="s">
        <v>516</v>
      </c>
      <c r="C13" s="23"/>
      <c r="D13" s="25">
        <v>39875115555</v>
      </c>
      <c r="E13" s="26">
        <v>66171061111</v>
      </c>
    </row>
    <row r="14" spans="1:5" ht="15.75" customHeight="1">
      <c r="A14" s="22" t="s">
        <v>613</v>
      </c>
      <c r="B14" s="23" t="s">
        <v>514</v>
      </c>
      <c r="C14" s="23"/>
      <c r="D14" s="25">
        <v>0</v>
      </c>
      <c r="E14" s="26">
        <v>0</v>
      </c>
    </row>
    <row r="15" spans="1:5" ht="15.75" customHeight="1">
      <c r="A15" s="22" t="s">
        <v>612</v>
      </c>
      <c r="B15" s="23" t="s">
        <v>512</v>
      </c>
      <c r="C15" s="23"/>
      <c r="D15" s="25">
        <v>0</v>
      </c>
      <c r="E15" s="26">
        <v>0</v>
      </c>
    </row>
    <row r="16" spans="1:5" ht="15.75" customHeight="1">
      <c r="A16" s="22" t="s">
        <v>611</v>
      </c>
      <c r="B16" s="23" t="s">
        <v>510</v>
      </c>
      <c r="C16" s="23"/>
      <c r="D16" s="25">
        <v>0</v>
      </c>
      <c r="E16" s="26">
        <v>0</v>
      </c>
    </row>
    <row r="17" spans="1:5" ht="15.75" customHeight="1">
      <c r="A17" s="22" t="s">
        <v>610</v>
      </c>
      <c r="B17" s="23" t="s">
        <v>508</v>
      </c>
      <c r="C17" s="23"/>
      <c r="D17" s="25">
        <v>-1217590</v>
      </c>
      <c r="E17" s="26">
        <v>0</v>
      </c>
    </row>
    <row r="18" spans="1:5" ht="15.75" customHeight="1">
      <c r="A18" s="22" t="s">
        <v>609</v>
      </c>
      <c r="B18" s="23" t="s">
        <v>506</v>
      </c>
      <c r="C18" s="23"/>
      <c r="D18" s="25">
        <v>0</v>
      </c>
      <c r="E18" s="26">
        <v>0</v>
      </c>
    </row>
    <row r="19" spans="1:5" ht="15.75" customHeight="1">
      <c r="A19" s="22" t="s">
        <v>608</v>
      </c>
      <c r="B19" s="23" t="s">
        <v>504</v>
      </c>
      <c r="C19" s="23"/>
      <c r="D19" s="25">
        <v>-1156920720</v>
      </c>
      <c r="E19" s="26">
        <v>-704062115</v>
      </c>
    </row>
    <row r="20" spans="1:5" ht="25.5" customHeight="1">
      <c r="A20" s="22" t="s">
        <v>607</v>
      </c>
      <c r="B20" s="23" t="s">
        <v>502</v>
      </c>
      <c r="C20" s="23"/>
      <c r="D20" s="25">
        <v>0</v>
      </c>
      <c r="E20" s="26">
        <v>0</v>
      </c>
    </row>
    <row r="21" spans="1:5" ht="15.75" customHeight="1">
      <c r="A21" s="22" t="s">
        <v>606</v>
      </c>
      <c r="B21" s="23" t="s">
        <v>500</v>
      </c>
      <c r="C21" s="23"/>
      <c r="D21" s="25">
        <v>105942473</v>
      </c>
      <c r="E21" s="26">
        <v>36778581</v>
      </c>
    </row>
    <row r="22" spans="1:6" ht="15.75" customHeight="1">
      <c r="A22" s="22" t="s">
        <v>605</v>
      </c>
      <c r="B22" s="23" t="s">
        <v>498</v>
      </c>
      <c r="C22" s="23"/>
      <c r="D22" s="25">
        <v>-3113185594</v>
      </c>
      <c r="E22" s="26">
        <v>4565970889</v>
      </c>
      <c r="F22" s="72"/>
    </row>
    <row r="23" spans="1:5" ht="15.75" customHeight="1">
      <c r="A23" s="63" t="s">
        <v>604</v>
      </c>
      <c r="B23" s="62" t="s">
        <v>496</v>
      </c>
      <c r="C23" s="62"/>
      <c r="D23" s="61">
        <v>6709734124</v>
      </c>
      <c r="E23" s="60">
        <f>E12+E13+E19+E21+E22</f>
        <v>1569748466</v>
      </c>
    </row>
    <row r="24" spans="1:5" ht="15.75" customHeight="1">
      <c r="A24" s="17" t="s">
        <v>603</v>
      </c>
      <c r="B24" s="18"/>
      <c r="C24" s="18"/>
      <c r="D24" s="20">
        <v>0</v>
      </c>
      <c r="E24" s="21">
        <v>0</v>
      </c>
    </row>
    <row r="25" spans="1:5" ht="25.5" customHeight="1">
      <c r="A25" s="22" t="s">
        <v>602</v>
      </c>
      <c r="B25" s="23" t="s">
        <v>493</v>
      </c>
      <c r="C25" s="23"/>
      <c r="D25" s="25">
        <v>0</v>
      </c>
      <c r="E25" s="26">
        <v>0</v>
      </c>
    </row>
    <row r="26" spans="1:5" ht="25.5" customHeight="1">
      <c r="A26" s="22" t="s">
        <v>601</v>
      </c>
      <c r="B26" s="23" t="s">
        <v>484</v>
      </c>
      <c r="C26" s="23"/>
      <c r="D26" s="25">
        <v>0</v>
      </c>
      <c r="E26" s="26">
        <v>0</v>
      </c>
    </row>
    <row r="27" spans="1:5" ht="25.5" customHeight="1">
      <c r="A27" s="22" t="s">
        <v>600</v>
      </c>
      <c r="B27" s="23" t="s">
        <v>482</v>
      </c>
      <c r="C27" s="23"/>
      <c r="D27" s="25">
        <v>0</v>
      </c>
      <c r="E27" s="26">
        <v>0</v>
      </c>
    </row>
    <row r="28" spans="1:5" ht="25.5" customHeight="1">
      <c r="A28" s="22" t="s">
        <v>599</v>
      </c>
      <c r="B28" s="23" t="s">
        <v>480</v>
      </c>
      <c r="C28" s="23"/>
      <c r="D28" s="25">
        <v>0</v>
      </c>
      <c r="E28" s="26">
        <v>0</v>
      </c>
    </row>
    <row r="29" spans="1:5" ht="15.75" customHeight="1">
      <c r="A29" s="22" t="s">
        <v>598</v>
      </c>
      <c r="B29" s="23" t="s">
        <v>478</v>
      </c>
      <c r="C29" s="23"/>
      <c r="D29" s="25">
        <v>3665294</v>
      </c>
      <c r="E29" s="26">
        <v>151900</v>
      </c>
    </row>
    <row r="30" spans="1:5" ht="15.75" customHeight="1">
      <c r="A30" s="63" t="s">
        <v>597</v>
      </c>
      <c r="B30" s="62" t="s">
        <v>468</v>
      </c>
      <c r="C30" s="62"/>
      <c r="D30" s="61">
        <f>D25+D26+D27+D28+D29</f>
        <v>3665294</v>
      </c>
      <c r="E30" s="60">
        <f>E25+E26+E27+E28+E29</f>
        <v>151900</v>
      </c>
    </row>
    <row r="31" spans="1:5" ht="15.75" customHeight="1">
      <c r="A31" s="17" t="s">
        <v>596</v>
      </c>
      <c r="B31" s="18"/>
      <c r="C31" s="18"/>
      <c r="D31" s="20">
        <v>0</v>
      </c>
      <c r="E31" s="21">
        <v>0</v>
      </c>
    </row>
    <row r="32" spans="1:5" ht="15.75" customHeight="1">
      <c r="A32" s="22" t="s">
        <v>595</v>
      </c>
      <c r="B32" s="23" t="s">
        <v>466</v>
      </c>
      <c r="C32" s="23"/>
      <c r="D32" s="25">
        <v>0</v>
      </c>
      <c r="E32" s="26">
        <v>0</v>
      </c>
    </row>
    <row r="33" spans="1:5" ht="15.75" customHeight="1">
      <c r="A33" s="22" t="s">
        <v>594</v>
      </c>
      <c r="B33" s="23" t="s">
        <v>464</v>
      </c>
      <c r="C33" s="23"/>
      <c r="D33" s="25">
        <v>0</v>
      </c>
      <c r="E33" s="26">
        <v>0</v>
      </c>
    </row>
    <row r="34" spans="1:5" ht="15.75" customHeight="1">
      <c r="A34" s="22" t="s">
        <v>593</v>
      </c>
      <c r="B34" s="23" t="s">
        <v>462</v>
      </c>
      <c r="C34" s="23"/>
      <c r="D34" s="25">
        <v>500000000</v>
      </c>
      <c r="E34" s="26">
        <v>0</v>
      </c>
    </row>
    <row r="35" spans="1:5" ht="15.75" customHeight="1">
      <c r="A35" s="22" t="s">
        <v>592</v>
      </c>
      <c r="B35" s="23" t="s">
        <v>548</v>
      </c>
      <c r="C35" s="23"/>
      <c r="D35" s="25">
        <f>D36+D37+D38</f>
        <v>-500000000</v>
      </c>
      <c r="E35" s="26">
        <f>E36+E37+E38</f>
        <v>0</v>
      </c>
    </row>
    <row r="36" spans="1:5" ht="15.75" customHeight="1">
      <c r="A36" s="22" t="s">
        <v>591</v>
      </c>
      <c r="B36" s="23" t="s">
        <v>547</v>
      </c>
      <c r="C36" s="23"/>
      <c r="D36" s="25">
        <v>0</v>
      </c>
      <c r="E36" s="26">
        <v>0</v>
      </c>
    </row>
    <row r="37" spans="1:5" ht="15.75" customHeight="1">
      <c r="A37" s="22" t="s">
        <v>590</v>
      </c>
      <c r="B37" s="23" t="s">
        <v>545</v>
      </c>
      <c r="C37" s="23"/>
      <c r="D37" s="25">
        <v>0</v>
      </c>
      <c r="E37" s="26">
        <v>0</v>
      </c>
    </row>
    <row r="38" spans="1:5" ht="15.75" customHeight="1">
      <c r="A38" s="22" t="s">
        <v>589</v>
      </c>
      <c r="B38" s="23" t="s">
        <v>544</v>
      </c>
      <c r="C38" s="23"/>
      <c r="D38" s="25">
        <v>-500000000</v>
      </c>
      <c r="E38" s="26">
        <v>0</v>
      </c>
    </row>
    <row r="39" spans="1:5" ht="15.75" customHeight="1">
      <c r="A39" s="22" t="s">
        <v>588</v>
      </c>
      <c r="B39" s="23" t="s">
        <v>543</v>
      </c>
      <c r="C39" s="23"/>
      <c r="D39" s="25">
        <v>0</v>
      </c>
      <c r="E39" s="26">
        <v>0</v>
      </c>
    </row>
    <row r="40" spans="1:5" ht="15.75" customHeight="1">
      <c r="A40" s="22" t="s">
        <v>587</v>
      </c>
      <c r="B40" s="23" t="s">
        <v>586</v>
      </c>
      <c r="C40" s="23"/>
      <c r="D40" s="25">
        <v>-5631419700</v>
      </c>
      <c r="E40" s="26">
        <v>-935941000</v>
      </c>
    </row>
    <row r="41" spans="1:5" ht="15.75" customHeight="1">
      <c r="A41" s="63" t="s">
        <v>585</v>
      </c>
      <c r="B41" s="62" t="s">
        <v>460</v>
      </c>
      <c r="C41" s="62"/>
      <c r="D41" s="61">
        <f>D32+D33+D34+D35+D39+D40</f>
        <v>-5631419700</v>
      </c>
      <c r="E41" s="60">
        <f>E32+E33+E34+E35+E39+E40</f>
        <v>-935941000</v>
      </c>
    </row>
    <row r="42" spans="1:5" ht="15.75" customHeight="1">
      <c r="A42" s="17" t="s">
        <v>584</v>
      </c>
      <c r="B42" s="18" t="s">
        <v>449</v>
      </c>
      <c r="C42" s="18"/>
      <c r="D42" s="20">
        <f>D23+D30+D41</f>
        <v>1081979718</v>
      </c>
      <c r="E42" s="21">
        <f>E23+E30+E41</f>
        <v>633959366</v>
      </c>
    </row>
    <row r="43" spans="1:5" ht="15.75" customHeight="1">
      <c r="A43" s="17" t="s">
        <v>583</v>
      </c>
      <c r="B43" s="18" t="s">
        <v>438</v>
      </c>
      <c r="C43" s="18"/>
      <c r="D43" s="20">
        <f>D44+D46+D47</f>
        <v>2185851840</v>
      </c>
      <c r="E43" s="21">
        <f>E44+E46+E47</f>
        <v>570203032</v>
      </c>
    </row>
    <row r="44" spans="1:5" ht="15.75" customHeight="1">
      <c r="A44" s="22" t="s">
        <v>549</v>
      </c>
      <c r="B44" s="23" t="s">
        <v>436</v>
      </c>
      <c r="C44" s="23"/>
      <c r="D44" s="25">
        <f>D45</f>
        <v>2185851840</v>
      </c>
      <c r="E44" s="26">
        <v>570203032</v>
      </c>
    </row>
    <row r="45" spans="1:5" ht="15.75" customHeight="1">
      <c r="A45" s="22" t="s">
        <v>579</v>
      </c>
      <c r="B45" s="23" t="s">
        <v>434</v>
      </c>
      <c r="C45" s="23"/>
      <c r="D45" s="25">
        <v>2185851840</v>
      </c>
      <c r="E45" s="26">
        <v>570203032</v>
      </c>
    </row>
    <row r="46" spans="1:5" ht="15.75" customHeight="1">
      <c r="A46" s="22" t="s">
        <v>533</v>
      </c>
      <c r="B46" s="23" t="s">
        <v>582</v>
      </c>
      <c r="C46" s="23"/>
      <c r="D46" s="25">
        <v>0</v>
      </c>
      <c r="E46" s="26">
        <v>0</v>
      </c>
    </row>
    <row r="47" spans="1:5" ht="15.75" customHeight="1">
      <c r="A47" s="22" t="s">
        <v>531</v>
      </c>
      <c r="B47" s="23" t="s">
        <v>581</v>
      </c>
      <c r="C47" s="23"/>
      <c r="D47" s="25">
        <v>0</v>
      </c>
      <c r="E47" s="26">
        <v>0</v>
      </c>
    </row>
    <row r="48" spans="1:6" ht="25.5" customHeight="1">
      <c r="A48" s="17" t="s">
        <v>580</v>
      </c>
      <c r="B48" s="18" t="s">
        <v>431</v>
      </c>
      <c r="C48" s="18"/>
      <c r="D48" s="20">
        <f>D42+D43</f>
        <v>3267831558</v>
      </c>
      <c r="E48" s="21">
        <f>E42+E43</f>
        <v>1204162398</v>
      </c>
      <c r="F48" s="72">
        <f>+E48-E49</f>
        <v>0</v>
      </c>
    </row>
    <row r="49" spans="1:5" ht="15.75" customHeight="1">
      <c r="A49" s="22" t="s">
        <v>541</v>
      </c>
      <c r="B49" s="23" t="s">
        <v>428</v>
      </c>
      <c r="C49" s="23"/>
      <c r="D49" s="25">
        <f>D50</f>
        <v>3267831558</v>
      </c>
      <c r="E49" s="26">
        <v>1204162398</v>
      </c>
    </row>
    <row r="50" spans="1:5" ht="15.75" customHeight="1">
      <c r="A50" s="22" t="s">
        <v>579</v>
      </c>
      <c r="B50" s="23" t="s">
        <v>426</v>
      </c>
      <c r="C50" s="23"/>
      <c r="D50" s="25">
        <v>3267831558</v>
      </c>
      <c r="E50" s="26">
        <v>1204162398</v>
      </c>
    </row>
    <row r="51" spans="1:5" ht="15.75" customHeight="1">
      <c r="A51" s="22" t="s">
        <v>533</v>
      </c>
      <c r="B51" s="23" t="s">
        <v>578</v>
      </c>
      <c r="C51" s="23"/>
      <c r="D51" s="25">
        <v>0</v>
      </c>
      <c r="E51" s="26">
        <v>0</v>
      </c>
    </row>
    <row r="52" spans="1:5" ht="15.75" customHeight="1">
      <c r="A52" s="33" t="s">
        <v>531</v>
      </c>
      <c r="B52" s="34" t="s">
        <v>577</v>
      </c>
      <c r="C52" s="34"/>
      <c r="D52" s="36">
        <v>0</v>
      </c>
      <c r="E52" s="37">
        <v>0</v>
      </c>
    </row>
    <row r="53" ht="15.75" customHeight="1">
      <c r="A53" s="38"/>
    </row>
    <row r="54" ht="34.5" customHeight="1">
      <c r="A54" s="64"/>
    </row>
    <row r="55" spans="1:5" ht="26.25" customHeight="1">
      <c r="A55" s="8" t="s">
        <v>0</v>
      </c>
      <c r="B55" s="9" t="s">
        <v>1</v>
      </c>
      <c r="C55" s="9" t="s">
        <v>2</v>
      </c>
      <c r="D55" s="9" t="s">
        <v>576</v>
      </c>
      <c r="E55" s="10" t="s">
        <v>575</v>
      </c>
    </row>
    <row r="56" spans="1:5" ht="15.75" customHeight="1">
      <c r="A56" s="14" t="s">
        <v>9</v>
      </c>
      <c r="B56" s="15" t="s">
        <v>10</v>
      </c>
      <c r="C56" s="15" t="s">
        <v>574</v>
      </c>
      <c r="D56" s="15" t="s">
        <v>573</v>
      </c>
      <c r="E56" s="16" t="s">
        <v>572</v>
      </c>
    </row>
    <row r="57" spans="1:5" ht="25.5" customHeight="1">
      <c r="A57" s="17" t="s">
        <v>571</v>
      </c>
      <c r="B57" s="18"/>
      <c r="C57" s="18"/>
      <c r="D57" s="20">
        <v>0</v>
      </c>
      <c r="E57" s="21">
        <v>0</v>
      </c>
    </row>
    <row r="58" spans="1:5" ht="15.75" customHeight="1">
      <c r="A58" s="22" t="s">
        <v>570</v>
      </c>
      <c r="B58" s="23" t="s">
        <v>525</v>
      </c>
      <c r="C58" s="23"/>
      <c r="D58" s="25">
        <v>7733486942</v>
      </c>
      <c r="E58" s="26">
        <v>948948000</v>
      </c>
    </row>
    <row r="59" spans="1:5" ht="15.75" customHeight="1">
      <c r="A59" s="22" t="s">
        <v>569</v>
      </c>
      <c r="B59" s="23" t="s">
        <v>516</v>
      </c>
      <c r="C59" s="23"/>
      <c r="D59" s="25">
        <v>-2658833816</v>
      </c>
      <c r="E59" s="26">
        <v>-8291262800</v>
      </c>
    </row>
    <row r="60" spans="1:5" ht="15.75" customHeight="1">
      <c r="A60" s="22" t="s">
        <v>568</v>
      </c>
      <c r="B60" s="23" t="s">
        <v>514</v>
      </c>
      <c r="C60" s="23"/>
      <c r="D60" s="25">
        <v>0</v>
      </c>
      <c r="E60" s="26">
        <v>0</v>
      </c>
    </row>
    <row r="61" spans="1:5" ht="15.75" customHeight="1">
      <c r="A61" s="22" t="s">
        <v>567</v>
      </c>
      <c r="B61" s="23" t="s">
        <v>512</v>
      </c>
      <c r="C61" s="23"/>
      <c r="D61" s="25">
        <v>0</v>
      </c>
      <c r="E61" s="26">
        <v>0</v>
      </c>
    </row>
    <row r="62" spans="1:5" ht="15.75" customHeight="1">
      <c r="A62" s="22" t="s">
        <v>566</v>
      </c>
      <c r="B62" s="23" t="s">
        <v>510</v>
      </c>
      <c r="C62" s="23"/>
      <c r="D62" s="25">
        <v>9702432098</v>
      </c>
      <c r="E62" s="26">
        <v>7498049636</v>
      </c>
    </row>
    <row r="63" spans="1:5" ht="15.75" customHeight="1">
      <c r="A63" s="22" t="s">
        <v>565</v>
      </c>
      <c r="B63" s="23" t="s">
        <v>508</v>
      </c>
      <c r="C63" s="23"/>
      <c r="D63" s="25">
        <v>-15304132897</v>
      </c>
      <c r="E63" s="26">
        <v>-14178840610</v>
      </c>
    </row>
    <row r="64" spans="1:5" ht="15.75" customHeight="1">
      <c r="A64" s="22" t="s">
        <v>564</v>
      </c>
      <c r="B64" s="23" t="s">
        <v>506</v>
      </c>
      <c r="C64" s="23"/>
      <c r="D64" s="25">
        <v>0</v>
      </c>
      <c r="E64" s="26">
        <v>0</v>
      </c>
    </row>
    <row r="65" spans="1:5" ht="15.75" customHeight="1">
      <c r="A65" s="22" t="s">
        <v>563</v>
      </c>
      <c r="B65" s="23" t="s">
        <v>504</v>
      </c>
      <c r="C65" s="23"/>
      <c r="D65" s="25">
        <v>0</v>
      </c>
      <c r="E65" s="26">
        <v>0</v>
      </c>
    </row>
    <row r="66" spans="1:5" ht="25.5" customHeight="1">
      <c r="A66" s="22" t="s">
        <v>562</v>
      </c>
      <c r="B66" s="23" t="s">
        <v>502</v>
      </c>
      <c r="C66" s="23"/>
      <c r="D66" s="25">
        <v>531950032</v>
      </c>
      <c r="E66" s="26">
        <v>9068016329</v>
      </c>
    </row>
    <row r="67" spans="1:5" ht="25.5" customHeight="1">
      <c r="A67" s="22" t="s">
        <v>561</v>
      </c>
      <c r="B67" s="23" t="s">
        <v>500</v>
      </c>
      <c r="C67" s="23"/>
      <c r="D67" s="25">
        <v>0</v>
      </c>
      <c r="E67" s="26">
        <v>0</v>
      </c>
    </row>
    <row r="68" spans="1:5" ht="15.75" customHeight="1">
      <c r="A68" s="22" t="s">
        <v>560</v>
      </c>
      <c r="B68" s="23" t="s">
        <v>498</v>
      </c>
      <c r="C68" s="23"/>
      <c r="D68" s="25">
        <v>0</v>
      </c>
      <c r="E68" s="26">
        <v>0</v>
      </c>
    </row>
    <row r="69" spans="1:5" ht="15.75" customHeight="1">
      <c r="A69" s="22" t="s">
        <v>559</v>
      </c>
      <c r="B69" s="23" t="s">
        <v>558</v>
      </c>
      <c r="C69" s="23"/>
      <c r="D69" s="25">
        <v>0</v>
      </c>
      <c r="E69" s="26">
        <v>0</v>
      </c>
    </row>
    <row r="70" spans="1:5" ht="15.75" customHeight="1">
      <c r="A70" s="22" t="s">
        <v>557</v>
      </c>
      <c r="B70" s="23" t="s">
        <v>556</v>
      </c>
      <c r="C70" s="23"/>
      <c r="D70" s="25">
        <v>0</v>
      </c>
      <c r="E70" s="26">
        <v>0</v>
      </c>
    </row>
    <row r="71" spans="1:5" ht="15.75" customHeight="1">
      <c r="A71" s="22" t="s">
        <v>555</v>
      </c>
      <c r="B71" s="23" t="s">
        <v>554</v>
      </c>
      <c r="C71" s="23"/>
      <c r="D71" s="25">
        <v>9702669048</v>
      </c>
      <c r="E71" s="26">
        <v>0</v>
      </c>
    </row>
    <row r="72" spans="1:5" ht="15.75" customHeight="1">
      <c r="A72" s="22" t="s">
        <v>553</v>
      </c>
      <c r="B72" s="23" t="s">
        <v>552</v>
      </c>
      <c r="C72" s="23"/>
      <c r="D72" s="25">
        <v>-9871686448</v>
      </c>
      <c r="E72" s="26">
        <v>0</v>
      </c>
    </row>
    <row r="73" spans="1:5" ht="15.75" customHeight="1">
      <c r="A73" s="63" t="s">
        <v>551</v>
      </c>
      <c r="B73" s="62" t="s">
        <v>496</v>
      </c>
      <c r="C73" s="62"/>
      <c r="D73" s="61">
        <f>D58+D59+D60+D61+D62+D63+D64+D65+D66+D67+D68+D69+D70+D71+D72</f>
        <v>-164115041</v>
      </c>
      <c r="E73" s="60">
        <f>E58+E59+E60+E61+E62+E63+E64+E65+E66+E67+E68+E69+E70+E71+E72</f>
        <v>-4955089445</v>
      </c>
    </row>
    <row r="74" spans="1:5" ht="25.5" customHeight="1">
      <c r="A74" s="17" t="s">
        <v>550</v>
      </c>
      <c r="B74" s="18" t="s">
        <v>468</v>
      </c>
      <c r="C74" s="18"/>
      <c r="D74" s="20">
        <f>D75+D81+D82</f>
        <v>3778481433</v>
      </c>
      <c r="E74" s="21">
        <f>E75+E81+E82</f>
        <v>8810708738</v>
      </c>
    </row>
    <row r="75" spans="1:5" ht="15.75" customHeight="1">
      <c r="A75" s="17" t="s">
        <v>549</v>
      </c>
      <c r="B75" s="18" t="s">
        <v>466</v>
      </c>
      <c r="C75" s="18"/>
      <c r="D75" s="20">
        <f>D76+D77+D78+D79+D80</f>
        <v>3778481433</v>
      </c>
      <c r="E75" s="21">
        <f>E76+E77+E78+E79+E80</f>
        <v>8810708738</v>
      </c>
    </row>
    <row r="76" spans="1:5" ht="36.75" customHeight="1">
      <c r="A76" s="22" t="s">
        <v>540</v>
      </c>
      <c r="B76" s="23" t="s">
        <v>464</v>
      </c>
      <c r="C76" s="23"/>
      <c r="D76" s="25">
        <v>2248177953</v>
      </c>
      <c r="E76" s="26">
        <v>8810708738</v>
      </c>
    </row>
    <row r="77" spans="1:5" ht="36.75" customHeight="1">
      <c r="A77" s="22" t="s">
        <v>539</v>
      </c>
      <c r="B77" s="23" t="s">
        <v>462</v>
      </c>
      <c r="C77" s="23"/>
      <c r="D77" s="25">
        <v>0</v>
      </c>
      <c r="E77" s="26">
        <v>0</v>
      </c>
    </row>
    <row r="78" spans="1:5" ht="15.75" customHeight="1">
      <c r="A78" s="22" t="s">
        <v>537</v>
      </c>
      <c r="B78" s="23" t="s">
        <v>548</v>
      </c>
      <c r="C78" s="23"/>
      <c r="D78" s="25">
        <v>0</v>
      </c>
      <c r="E78" s="26">
        <v>0</v>
      </c>
    </row>
    <row r="79" spans="1:5" ht="15.75" customHeight="1">
      <c r="A79" s="22" t="s">
        <v>538</v>
      </c>
      <c r="B79" s="23" t="s">
        <v>547</v>
      </c>
      <c r="C79" s="23"/>
      <c r="D79" s="25">
        <v>0</v>
      </c>
      <c r="E79" s="26">
        <v>0</v>
      </c>
    </row>
    <row r="80" spans="1:5" ht="25.5" customHeight="1">
      <c r="A80" s="22" t="s">
        <v>546</v>
      </c>
      <c r="B80" s="23" t="s">
        <v>545</v>
      </c>
      <c r="C80" s="23"/>
      <c r="D80" s="25">
        <v>1530303480</v>
      </c>
      <c r="E80" s="26">
        <v>0</v>
      </c>
    </row>
    <row r="81" spans="1:5" ht="15.75" customHeight="1">
      <c r="A81" s="22" t="s">
        <v>533</v>
      </c>
      <c r="B81" s="23" t="s">
        <v>544</v>
      </c>
      <c r="C81" s="23"/>
      <c r="D81" s="25">
        <v>0</v>
      </c>
      <c r="E81" s="26">
        <v>0</v>
      </c>
    </row>
    <row r="82" spans="1:5" ht="15.75" customHeight="1">
      <c r="A82" s="22" t="s">
        <v>531</v>
      </c>
      <c r="B82" s="23" t="s">
        <v>543</v>
      </c>
      <c r="C82" s="23"/>
      <c r="D82" s="25">
        <v>0</v>
      </c>
      <c r="E82" s="26">
        <v>0</v>
      </c>
    </row>
    <row r="83" spans="1:6" ht="25.5" customHeight="1">
      <c r="A83" s="17" t="s">
        <v>542</v>
      </c>
      <c r="B83" s="18" t="s">
        <v>460</v>
      </c>
      <c r="C83" s="18"/>
      <c r="D83" s="20">
        <f>D73+D74</f>
        <v>3614366392</v>
      </c>
      <c r="E83" s="21">
        <f>E73+E74</f>
        <v>3855619293</v>
      </c>
      <c r="F83" s="72">
        <f>+E84-E83</f>
        <v>0</v>
      </c>
    </row>
    <row r="84" spans="1:5" ht="15.75" customHeight="1">
      <c r="A84" s="17" t="s">
        <v>541</v>
      </c>
      <c r="B84" s="18" t="s">
        <v>457</v>
      </c>
      <c r="C84" s="18"/>
      <c r="D84" s="20">
        <f>D85+D86+D87+D88+D89</f>
        <v>3614366392</v>
      </c>
      <c r="E84" s="21">
        <f>E85+E86+E87+E88+E89</f>
        <v>3855619293</v>
      </c>
    </row>
    <row r="85" spans="1:5" ht="36.75" customHeight="1">
      <c r="A85" s="22" t="s">
        <v>540</v>
      </c>
      <c r="B85" s="23" t="s">
        <v>455</v>
      </c>
      <c r="C85" s="23"/>
      <c r="D85" s="25">
        <v>2253080312</v>
      </c>
      <c r="E85" s="26">
        <v>3855619293</v>
      </c>
    </row>
    <row r="86" spans="1:5" ht="36.75" customHeight="1">
      <c r="A86" s="22" t="s">
        <v>539</v>
      </c>
      <c r="B86" s="23" t="s">
        <v>453</v>
      </c>
      <c r="C86" s="23"/>
      <c r="D86" s="25">
        <v>0</v>
      </c>
      <c r="E86" s="26">
        <v>0</v>
      </c>
    </row>
    <row r="87" spans="1:5" ht="15.75" customHeight="1">
      <c r="A87" s="22" t="s">
        <v>538</v>
      </c>
      <c r="B87" s="23" t="s">
        <v>451</v>
      </c>
      <c r="C87" s="23"/>
      <c r="D87" s="25">
        <v>0</v>
      </c>
      <c r="E87" s="26">
        <v>0</v>
      </c>
    </row>
    <row r="88" spans="1:5" ht="15.75" customHeight="1">
      <c r="A88" s="22" t="s">
        <v>537</v>
      </c>
      <c r="B88" s="23" t="s">
        <v>536</v>
      </c>
      <c r="C88" s="23"/>
      <c r="D88" s="25">
        <v>0</v>
      </c>
      <c r="E88" s="26">
        <v>0</v>
      </c>
    </row>
    <row r="89" spans="1:5" ht="15.75" customHeight="1">
      <c r="A89" s="22" t="s">
        <v>535</v>
      </c>
      <c r="B89" s="23" t="s">
        <v>534</v>
      </c>
      <c r="C89" s="23"/>
      <c r="D89" s="25">
        <v>1361286080</v>
      </c>
      <c r="E89" s="26">
        <v>0</v>
      </c>
    </row>
    <row r="90" spans="1:5" ht="15.75" customHeight="1">
      <c r="A90" s="22" t="s">
        <v>533</v>
      </c>
      <c r="B90" s="23" t="s">
        <v>532</v>
      </c>
      <c r="C90" s="23"/>
      <c r="D90" s="25">
        <v>0</v>
      </c>
      <c r="E90" s="26">
        <v>0</v>
      </c>
    </row>
    <row r="91" spans="1:5" ht="15.75" customHeight="1">
      <c r="A91" s="33" t="s">
        <v>531</v>
      </c>
      <c r="B91" s="34" t="s">
        <v>530</v>
      </c>
      <c r="C91" s="34"/>
      <c r="D91" s="36">
        <v>0</v>
      </c>
      <c r="E91" s="37">
        <v>0</v>
      </c>
    </row>
    <row r="92" spans="1:3" ht="10.5" customHeight="1">
      <c r="A92" s="38"/>
      <c r="B92" s="38"/>
      <c r="C92" s="38"/>
    </row>
    <row r="93" spans="1:3" ht="15" customHeight="1">
      <c r="A93" s="38"/>
      <c r="B93" s="38"/>
      <c r="C93" s="47"/>
    </row>
    <row r="94" spans="1:3" ht="15" customHeight="1">
      <c r="A94" s="2"/>
      <c r="B94" s="2"/>
      <c r="C94" s="48"/>
    </row>
    <row r="95" spans="1:3" ht="15" customHeight="1">
      <c r="A95" s="52"/>
      <c r="B95" s="52"/>
      <c r="C95" s="51"/>
    </row>
    <row r="98" spans="1:5" ht="12.75">
      <c r="A98" s="79" t="s">
        <v>659</v>
      </c>
      <c r="B98" s="79"/>
      <c r="C98" s="79"/>
      <c r="D98" s="79" t="s">
        <v>657</v>
      </c>
      <c r="E98" s="79"/>
    </row>
    <row r="99" spans="1:5" ht="12.75">
      <c r="A99" s="79"/>
      <c r="B99" s="79"/>
      <c r="C99" s="79"/>
      <c r="D99" s="79"/>
      <c r="E99" s="79"/>
    </row>
  </sheetData>
  <sheetProtection/>
  <mergeCells count="2">
    <mergeCell ref="A98:C99"/>
    <mergeCell ref="D98:E99"/>
  </mergeCells>
  <printOptions horizontalCentered="1"/>
  <pageMargins left="0" right="0" top="0.59" bottom="0.59"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outlinePr summaryBelow="0"/>
  </sheetPr>
  <dimension ref="A1:K46"/>
  <sheetViews>
    <sheetView showGridLines="0" tabSelected="1" zoomScalePageLayoutView="0" workbookViewId="0" topLeftCell="A1">
      <selection activeCell="I63" sqref="I63"/>
    </sheetView>
  </sheetViews>
  <sheetFormatPr defaultColWidth="9.140625" defaultRowHeight="12.75"/>
  <cols>
    <col min="1" max="1" width="32.140625" style="0" customWidth="1"/>
    <col min="2" max="2" width="4.28125" style="0" customWidth="1"/>
    <col min="3" max="3" width="15.00390625" style="0" customWidth="1"/>
    <col min="4" max="4" width="15.140625" style="0" customWidth="1"/>
    <col min="5" max="5" width="13.421875" style="0" customWidth="1"/>
    <col min="6" max="6" width="11.421875" style="0" customWidth="1"/>
    <col min="7" max="8" width="13.421875" style="0" customWidth="1"/>
    <col min="9" max="9" width="14.421875" style="0" bestFit="1" customWidth="1"/>
    <col min="10" max="10" width="16.140625" style="0" customWidth="1"/>
  </cols>
  <sheetData>
    <row r="1" spans="1:2" ht="6.75" customHeight="1">
      <c r="A1" s="38"/>
      <c r="B1" s="38"/>
    </row>
    <row r="2" spans="1:2" ht="21" customHeight="1">
      <c r="A2" s="58"/>
      <c r="B2" s="70"/>
    </row>
    <row r="3" spans="1:2" ht="24.75" customHeight="1">
      <c r="A3" s="58"/>
      <c r="B3" s="69"/>
    </row>
    <row r="4" ht="21" customHeight="1">
      <c r="A4" s="32"/>
    </row>
    <row r="5" ht="15.75" customHeight="1">
      <c r="A5" s="68"/>
    </row>
    <row r="6" spans="1:2" ht="7.5" customHeight="1">
      <c r="A6" s="38"/>
      <c r="B6" s="38"/>
    </row>
    <row r="7" spans="1:10" ht="15.75" customHeight="1">
      <c r="A7" s="74" t="s">
        <v>267</v>
      </c>
      <c r="B7" s="75" t="s">
        <v>2</v>
      </c>
      <c r="C7" s="75" t="s">
        <v>654</v>
      </c>
      <c r="D7" s="75"/>
      <c r="E7" s="75" t="s">
        <v>651</v>
      </c>
      <c r="F7" s="75"/>
      <c r="G7" s="75"/>
      <c r="H7" s="75"/>
      <c r="I7" s="73" t="s">
        <v>655</v>
      </c>
      <c r="J7" s="73"/>
    </row>
    <row r="8" spans="1:10" ht="15.75" customHeight="1">
      <c r="A8" s="74"/>
      <c r="B8" s="75"/>
      <c r="C8" s="78" t="s">
        <v>575</v>
      </c>
      <c r="D8" s="78" t="s">
        <v>576</v>
      </c>
      <c r="E8" s="78" t="s">
        <v>575</v>
      </c>
      <c r="F8" s="78"/>
      <c r="G8" s="78" t="s">
        <v>576</v>
      </c>
      <c r="H8" s="78"/>
      <c r="I8" s="78" t="s">
        <v>575</v>
      </c>
      <c r="J8" s="77" t="s">
        <v>576</v>
      </c>
    </row>
    <row r="9" spans="1:10" ht="15.75" customHeight="1">
      <c r="A9" s="74"/>
      <c r="B9" s="75"/>
      <c r="C9" s="78"/>
      <c r="D9" s="78"/>
      <c r="E9" s="12" t="s">
        <v>650</v>
      </c>
      <c r="F9" s="12" t="s">
        <v>649</v>
      </c>
      <c r="G9" s="12" t="s">
        <v>650</v>
      </c>
      <c r="H9" s="12" t="s">
        <v>649</v>
      </c>
      <c r="I9" s="78"/>
      <c r="J9" s="77"/>
    </row>
    <row r="10" spans="1:10" ht="15.75" customHeight="1">
      <c r="A10" s="14" t="s">
        <v>6</v>
      </c>
      <c r="B10" s="15" t="s">
        <v>7</v>
      </c>
      <c r="C10" s="15" t="s">
        <v>9</v>
      </c>
      <c r="D10" s="15" t="s">
        <v>10</v>
      </c>
      <c r="E10" s="15" t="s">
        <v>574</v>
      </c>
      <c r="F10" s="15" t="s">
        <v>573</v>
      </c>
      <c r="G10" s="15" t="s">
        <v>572</v>
      </c>
      <c r="H10" s="15" t="s">
        <v>648</v>
      </c>
      <c r="I10" s="15" t="s">
        <v>647</v>
      </c>
      <c r="J10" s="16" t="s">
        <v>646</v>
      </c>
    </row>
    <row r="11" spans="1:10" ht="15.75" customHeight="1">
      <c r="A11" s="17" t="s">
        <v>645</v>
      </c>
      <c r="B11" s="39" t="s">
        <v>617</v>
      </c>
      <c r="C11" s="20">
        <v>323853980666</v>
      </c>
      <c r="D11" s="20">
        <v>330994489953</v>
      </c>
      <c r="E11" s="20">
        <f>E12+E19+E20+E23+E24</f>
        <v>3596456077</v>
      </c>
      <c r="F11" s="20">
        <f>F12+F19+F20+F23+F24</f>
        <v>526730773</v>
      </c>
      <c r="G11" s="20">
        <v>3732959448</v>
      </c>
      <c r="H11" s="20">
        <v>6613196479</v>
      </c>
      <c r="I11" s="20">
        <f>I12+I19+I20+I23+I24</f>
        <v>326923705970</v>
      </c>
      <c r="J11" s="21">
        <v>328114252922</v>
      </c>
    </row>
    <row r="12" spans="1:10" ht="15.75" customHeight="1">
      <c r="A12" s="22" t="s">
        <v>224</v>
      </c>
      <c r="B12" s="40" t="s">
        <v>617</v>
      </c>
      <c r="C12" s="25">
        <v>300000000000</v>
      </c>
      <c r="D12" s="25">
        <v>300000000000</v>
      </c>
      <c r="E12" s="25">
        <v>0</v>
      </c>
      <c r="F12" s="25">
        <v>0</v>
      </c>
      <c r="G12" s="25">
        <v>0</v>
      </c>
      <c r="H12" s="25">
        <v>0</v>
      </c>
      <c r="I12" s="25">
        <v>300000000000</v>
      </c>
      <c r="J12" s="26">
        <v>300000000000</v>
      </c>
    </row>
    <row r="13" spans="1:10" ht="15.75" customHeight="1">
      <c r="A13" s="22" t="s">
        <v>644</v>
      </c>
      <c r="B13" s="40" t="s">
        <v>617</v>
      </c>
      <c r="C13" s="25">
        <v>300000000000</v>
      </c>
      <c r="D13" s="25">
        <v>300000000000</v>
      </c>
      <c r="E13" s="25">
        <v>0</v>
      </c>
      <c r="F13" s="25">
        <v>0</v>
      </c>
      <c r="G13" s="25">
        <v>0</v>
      </c>
      <c r="H13" s="25">
        <v>0</v>
      </c>
      <c r="I13" s="25">
        <v>300000000000</v>
      </c>
      <c r="J13" s="26">
        <v>300000000000</v>
      </c>
    </row>
    <row r="14" spans="1:10" ht="15.75" customHeight="1">
      <c r="A14" s="22" t="s">
        <v>643</v>
      </c>
      <c r="B14" s="40" t="s">
        <v>617</v>
      </c>
      <c r="C14" s="25">
        <v>0</v>
      </c>
      <c r="D14" s="25">
        <v>0</v>
      </c>
      <c r="E14" s="25">
        <v>0</v>
      </c>
      <c r="F14" s="25">
        <v>0</v>
      </c>
      <c r="G14" s="25">
        <v>0</v>
      </c>
      <c r="H14" s="25">
        <v>0</v>
      </c>
      <c r="I14" s="25">
        <v>0</v>
      </c>
      <c r="J14" s="26">
        <v>0</v>
      </c>
    </row>
    <row r="15" spans="1:10" ht="15.75" customHeight="1">
      <c r="A15" s="22" t="s">
        <v>642</v>
      </c>
      <c r="B15" s="40" t="s">
        <v>617</v>
      </c>
      <c r="C15" s="25">
        <v>0</v>
      </c>
      <c r="D15" s="25">
        <v>0</v>
      </c>
      <c r="E15" s="25">
        <v>0</v>
      </c>
      <c r="F15" s="25">
        <v>0</v>
      </c>
      <c r="G15" s="25">
        <v>0</v>
      </c>
      <c r="H15" s="25">
        <v>0</v>
      </c>
      <c r="I15" s="25">
        <v>0</v>
      </c>
      <c r="J15" s="26">
        <v>0</v>
      </c>
    </row>
    <row r="16" spans="1:10" ht="15.75" customHeight="1">
      <c r="A16" s="22" t="s">
        <v>641</v>
      </c>
      <c r="B16" s="40" t="s">
        <v>617</v>
      </c>
      <c r="C16" s="25">
        <v>0</v>
      </c>
      <c r="D16" s="25">
        <v>0</v>
      </c>
      <c r="E16" s="25">
        <v>0</v>
      </c>
      <c r="F16" s="25">
        <v>0</v>
      </c>
      <c r="G16" s="25">
        <v>0</v>
      </c>
      <c r="H16" s="25">
        <v>0</v>
      </c>
      <c r="I16" s="25">
        <v>0</v>
      </c>
      <c r="J16" s="26">
        <v>0</v>
      </c>
    </row>
    <row r="17" spans="1:10" ht="15.75" customHeight="1">
      <c r="A17" s="22" t="s">
        <v>640</v>
      </c>
      <c r="B17" s="40" t="s">
        <v>617</v>
      </c>
      <c r="C17" s="25">
        <v>0</v>
      </c>
      <c r="D17" s="25">
        <v>0</v>
      </c>
      <c r="E17" s="25">
        <v>0</v>
      </c>
      <c r="F17" s="25">
        <v>0</v>
      </c>
      <c r="G17" s="25">
        <v>0</v>
      </c>
      <c r="H17" s="25">
        <v>0</v>
      </c>
      <c r="I17" s="25">
        <v>0</v>
      </c>
      <c r="J17" s="26">
        <v>0</v>
      </c>
    </row>
    <row r="18" spans="1:10" ht="15.75" customHeight="1">
      <c r="A18" s="22" t="s">
        <v>639</v>
      </c>
      <c r="B18" s="40" t="s">
        <v>617</v>
      </c>
      <c r="C18" s="25">
        <v>0</v>
      </c>
      <c r="D18" s="25">
        <v>0</v>
      </c>
      <c r="E18" s="25">
        <v>0</v>
      </c>
      <c r="F18" s="25">
        <v>0</v>
      </c>
      <c r="G18" s="25">
        <v>0</v>
      </c>
      <c r="H18" s="25">
        <v>0</v>
      </c>
      <c r="I18" s="25">
        <v>0</v>
      </c>
      <c r="J18" s="26">
        <v>0</v>
      </c>
    </row>
    <row r="19" spans="1:10" ht="15.75" customHeight="1">
      <c r="A19" s="22" t="s">
        <v>638</v>
      </c>
      <c r="B19" s="40" t="s">
        <v>617</v>
      </c>
      <c r="C19" s="25">
        <v>5030217153</v>
      </c>
      <c r="D19" s="25">
        <v>6078343507</v>
      </c>
      <c r="E19" s="25">
        <f>+I19-C19</f>
        <v>163475276</v>
      </c>
      <c r="F19" s="25">
        <v>0</v>
      </c>
      <c r="G19" s="25">
        <v>169679975</v>
      </c>
      <c r="H19" s="25">
        <v>0</v>
      </c>
      <c r="I19" s="25">
        <v>5193692429</v>
      </c>
      <c r="J19" s="26">
        <v>6248023482</v>
      </c>
    </row>
    <row r="20" spans="1:10" ht="25.5" customHeight="1">
      <c r="A20" s="22" t="s">
        <v>637</v>
      </c>
      <c r="B20" s="40" t="s">
        <v>617</v>
      </c>
      <c r="C20" s="25">
        <v>5030217153</v>
      </c>
      <c r="D20" s="25">
        <v>6078343507</v>
      </c>
      <c r="E20" s="25">
        <f>+I20-C20</f>
        <v>163475276</v>
      </c>
      <c r="F20" s="25">
        <v>0</v>
      </c>
      <c r="G20" s="25">
        <v>169679975</v>
      </c>
      <c r="H20" s="25">
        <v>0</v>
      </c>
      <c r="I20" s="25">
        <v>5193692429</v>
      </c>
      <c r="J20" s="26">
        <v>6248023482</v>
      </c>
    </row>
    <row r="21" spans="1:10" ht="25.5" customHeight="1">
      <c r="A21" s="22" t="s">
        <v>636</v>
      </c>
      <c r="B21" s="40" t="s">
        <v>617</v>
      </c>
      <c r="C21" s="25">
        <v>0</v>
      </c>
      <c r="D21" s="25">
        <v>0</v>
      </c>
      <c r="E21" s="25">
        <f>+I21-C21</f>
        <v>0</v>
      </c>
      <c r="F21" s="25">
        <v>0</v>
      </c>
      <c r="G21" s="25">
        <v>0</v>
      </c>
      <c r="H21" s="25">
        <v>0</v>
      </c>
      <c r="I21" s="25">
        <v>0</v>
      </c>
      <c r="J21" s="26">
        <v>0</v>
      </c>
    </row>
    <row r="22" spans="1:10" ht="15.75" customHeight="1">
      <c r="A22" s="22" t="s">
        <v>635</v>
      </c>
      <c r="B22" s="40" t="s">
        <v>617</v>
      </c>
      <c r="C22" s="25">
        <v>0</v>
      </c>
      <c r="D22" s="25">
        <v>0</v>
      </c>
      <c r="E22" s="25">
        <f>+I22-C22</f>
        <v>0</v>
      </c>
      <c r="F22" s="25">
        <v>0</v>
      </c>
      <c r="G22" s="25">
        <v>0</v>
      </c>
      <c r="H22" s="25">
        <v>0</v>
      </c>
      <c r="I22" s="25">
        <v>0</v>
      </c>
      <c r="J22" s="26">
        <v>0</v>
      </c>
    </row>
    <row r="23" spans="1:10" ht="15.75" customHeight="1">
      <c r="A23" s="22" t="s">
        <v>634</v>
      </c>
      <c r="B23" s="40" t="s">
        <v>617</v>
      </c>
      <c r="C23" s="25">
        <v>153609293</v>
      </c>
      <c r="D23" s="25">
        <v>0</v>
      </c>
      <c r="E23" s="25">
        <f>+I23-C23</f>
        <v>0</v>
      </c>
      <c r="F23" s="25">
        <v>0</v>
      </c>
      <c r="G23" s="25">
        <v>0</v>
      </c>
      <c r="H23" s="25">
        <v>0</v>
      </c>
      <c r="I23" s="25">
        <v>153609293</v>
      </c>
      <c r="J23" s="26">
        <v>0</v>
      </c>
    </row>
    <row r="24" spans="1:10" ht="15.75" customHeight="1">
      <c r="A24" s="22" t="s">
        <v>633</v>
      </c>
      <c r="B24" s="40" t="s">
        <v>632</v>
      </c>
      <c r="C24" s="25">
        <v>13639937067</v>
      </c>
      <c r="D24" s="25">
        <v>18837802939</v>
      </c>
      <c r="E24" s="25">
        <v>3269505525</v>
      </c>
      <c r="F24" s="25">
        <v>526730773</v>
      </c>
      <c r="G24" s="25">
        <v>3393599498</v>
      </c>
      <c r="H24" s="25">
        <v>6613196479</v>
      </c>
      <c r="I24" s="25">
        <f>C24+E24-F24</f>
        <v>16382711819</v>
      </c>
      <c r="J24" s="26">
        <v>15618205958</v>
      </c>
    </row>
    <row r="25" spans="1:10" ht="15.75" customHeight="1">
      <c r="A25" s="22" t="s">
        <v>631</v>
      </c>
      <c r="B25" s="40" t="s">
        <v>617</v>
      </c>
      <c r="C25" s="25">
        <v>13639937067</v>
      </c>
      <c r="D25" s="25">
        <v>18837802939</v>
      </c>
      <c r="E25" s="25">
        <v>3269505525</v>
      </c>
      <c r="F25" s="25">
        <v>526730773</v>
      </c>
      <c r="G25" s="25">
        <v>3393599498</v>
      </c>
      <c r="H25" s="25">
        <v>6613196479</v>
      </c>
      <c r="I25" s="25">
        <f>C25+E25-F25</f>
        <v>16382711819</v>
      </c>
      <c r="J25" s="26">
        <v>15618205958</v>
      </c>
    </row>
    <row r="26" spans="1:10" ht="15.75" customHeight="1">
      <c r="A26" s="22" t="s">
        <v>630</v>
      </c>
      <c r="B26" s="40" t="s">
        <v>617</v>
      </c>
      <c r="C26" s="25">
        <v>0</v>
      </c>
      <c r="D26" s="25">
        <v>0</v>
      </c>
      <c r="E26" s="25">
        <v>0</v>
      </c>
      <c r="F26" s="25">
        <v>0</v>
      </c>
      <c r="G26" s="25">
        <v>0</v>
      </c>
      <c r="H26" s="25">
        <v>0</v>
      </c>
      <c r="I26" s="25">
        <v>0</v>
      </c>
      <c r="J26" s="26">
        <v>0</v>
      </c>
    </row>
    <row r="27" spans="1:10" ht="15.75" customHeight="1">
      <c r="A27" s="17" t="s">
        <v>618</v>
      </c>
      <c r="B27" s="39" t="s">
        <v>617</v>
      </c>
      <c r="C27" s="20">
        <v>323853980666</v>
      </c>
      <c r="D27" s="20">
        <v>330994489953</v>
      </c>
      <c r="E27" s="20">
        <v>3596456077</v>
      </c>
      <c r="F27" s="20">
        <v>526730773</v>
      </c>
      <c r="G27" s="20">
        <v>3732959448</v>
      </c>
      <c r="H27" s="20">
        <v>6613196479</v>
      </c>
      <c r="I27" s="20">
        <v>326923705970</v>
      </c>
      <c r="J27" s="21">
        <v>328114252922</v>
      </c>
    </row>
    <row r="28" spans="1:10" ht="15.75" customHeight="1">
      <c r="A28" s="17" t="s">
        <v>629</v>
      </c>
      <c r="B28" s="39" t="s">
        <v>617</v>
      </c>
      <c r="C28" s="20">
        <v>0</v>
      </c>
      <c r="D28" s="20">
        <v>0</v>
      </c>
      <c r="E28" s="20">
        <v>0</v>
      </c>
      <c r="F28" s="20">
        <v>0</v>
      </c>
      <c r="G28" s="20">
        <v>0</v>
      </c>
      <c r="H28" s="20">
        <v>0</v>
      </c>
      <c r="I28" s="20">
        <v>0</v>
      </c>
      <c r="J28" s="21">
        <v>0</v>
      </c>
    </row>
    <row r="29" spans="1:10" ht="25.5" customHeight="1">
      <c r="A29" s="22" t="s">
        <v>628</v>
      </c>
      <c r="B29" s="40" t="s">
        <v>617</v>
      </c>
      <c r="C29" s="25">
        <v>0</v>
      </c>
      <c r="D29" s="25">
        <v>0</v>
      </c>
      <c r="E29" s="25">
        <v>0</v>
      </c>
      <c r="F29" s="25">
        <v>0</v>
      </c>
      <c r="G29" s="25">
        <v>0</v>
      </c>
      <c r="H29" s="25">
        <v>0</v>
      </c>
      <c r="I29" s="25">
        <v>0</v>
      </c>
      <c r="J29" s="26">
        <v>0</v>
      </c>
    </row>
    <row r="30" spans="1:10" ht="36.75" customHeight="1">
      <c r="A30" s="22" t="s">
        <v>627</v>
      </c>
      <c r="B30" s="40" t="s">
        <v>617</v>
      </c>
      <c r="C30" s="25">
        <v>0</v>
      </c>
      <c r="D30" s="25">
        <v>0</v>
      </c>
      <c r="E30" s="25">
        <v>0</v>
      </c>
      <c r="F30" s="25">
        <v>0</v>
      </c>
      <c r="G30" s="25">
        <v>0</v>
      </c>
      <c r="H30" s="25">
        <v>0</v>
      </c>
      <c r="I30" s="25">
        <v>0</v>
      </c>
      <c r="J30" s="26">
        <v>0</v>
      </c>
    </row>
    <row r="31" spans="1:10" ht="25.5" customHeight="1">
      <c r="A31" s="22" t="s">
        <v>626</v>
      </c>
      <c r="B31" s="40" t="s">
        <v>617</v>
      </c>
      <c r="C31" s="25">
        <v>0</v>
      </c>
      <c r="D31" s="25">
        <v>0</v>
      </c>
      <c r="E31" s="25">
        <v>0</v>
      </c>
      <c r="F31" s="25">
        <v>0</v>
      </c>
      <c r="G31" s="25">
        <v>0</v>
      </c>
      <c r="H31" s="25">
        <v>0</v>
      </c>
      <c r="I31" s="25">
        <v>0</v>
      </c>
      <c r="J31" s="26">
        <v>0</v>
      </c>
    </row>
    <row r="32" spans="1:10" ht="25.5" customHeight="1">
      <c r="A32" s="22" t="s">
        <v>625</v>
      </c>
      <c r="B32" s="40" t="s">
        <v>617</v>
      </c>
      <c r="C32" s="25">
        <v>0</v>
      </c>
      <c r="D32" s="25">
        <v>0</v>
      </c>
      <c r="E32" s="25">
        <v>0</v>
      </c>
      <c r="F32" s="25">
        <v>0</v>
      </c>
      <c r="G32" s="25">
        <v>0</v>
      </c>
      <c r="H32" s="25">
        <v>0</v>
      </c>
      <c r="I32" s="25">
        <v>0</v>
      </c>
      <c r="J32" s="26">
        <v>0</v>
      </c>
    </row>
    <row r="33" spans="1:10" ht="25.5" customHeight="1">
      <c r="A33" s="22" t="s">
        <v>624</v>
      </c>
      <c r="B33" s="40" t="s">
        <v>617</v>
      </c>
      <c r="C33" s="25">
        <v>0</v>
      </c>
      <c r="D33" s="25">
        <v>0</v>
      </c>
      <c r="E33" s="25">
        <v>0</v>
      </c>
      <c r="F33" s="25">
        <v>0</v>
      </c>
      <c r="G33" s="25">
        <v>0</v>
      </c>
      <c r="H33" s="25">
        <v>0</v>
      </c>
      <c r="I33" s="25">
        <v>0</v>
      </c>
      <c r="J33" s="26">
        <v>0</v>
      </c>
    </row>
    <row r="34" spans="1:10" ht="25.5" customHeight="1">
      <c r="A34" s="22" t="s">
        <v>623</v>
      </c>
      <c r="B34" s="40" t="s">
        <v>617</v>
      </c>
      <c r="C34" s="25">
        <v>0</v>
      </c>
      <c r="D34" s="25">
        <v>0</v>
      </c>
      <c r="E34" s="25">
        <v>0</v>
      </c>
      <c r="F34" s="25">
        <v>0</v>
      </c>
      <c r="G34" s="25">
        <v>0</v>
      </c>
      <c r="H34" s="25">
        <v>0</v>
      </c>
      <c r="I34" s="25">
        <v>0</v>
      </c>
      <c r="J34" s="26">
        <v>0</v>
      </c>
    </row>
    <row r="35" spans="1:10" ht="25.5" customHeight="1">
      <c r="A35" s="22" t="s">
        <v>622</v>
      </c>
      <c r="B35" s="40" t="s">
        <v>617</v>
      </c>
      <c r="C35" s="25">
        <v>0</v>
      </c>
      <c r="D35" s="25">
        <v>0</v>
      </c>
      <c r="E35" s="25">
        <v>0</v>
      </c>
      <c r="F35" s="25">
        <v>0</v>
      </c>
      <c r="G35" s="25">
        <v>0</v>
      </c>
      <c r="H35" s="25">
        <v>0</v>
      </c>
      <c r="I35" s="25">
        <v>0</v>
      </c>
      <c r="J35" s="26">
        <v>0</v>
      </c>
    </row>
    <row r="36" spans="1:10" ht="15.75" customHeight="1">
      <c r="A36" s="22" t="s">
        <v>621</v>
      </c>
      <c r="B36" s="40" t="s">
        <v>617</v>
      </c>
      <c r="C36" s="25">
        <v>0</v>
      </c>
      <c r="D36" s="25">
        <v>0</v>
      </c>
      <c r="E36" s="25">
        <v>0</v>
      </c>
      <c r="F36" s="25">
        <v>0</v>
      </c>
      <c r="G36" s="25">
        <v>0</v>
      </c>
      <c r="H36" s="25">
        <v>0</v>
      </c>
      <c r="I36" s="25">
        <v>0</v>
      </c>
      <c r="J36" s="26">
        <v>0</v>
      </c>
    </row>
    <row r="37" spans="1:10" ht="15.75" customHeight="1">
      <c r="A37" s="22" t="s">
        <v>620</v>
      </c>
      <c r="B37" s="40" t="s">
        <v>617</v>
      </c>
      <c r="C37" s="25">
        <v>0</v>
      </c>
      <c r="D37" s="25">
        <v>0</v>
      </c>
      <c r="E37" s="25">
        <v>0</v>
      </c>
      <c r="F37" s="25">
        <v>0</v>
      </c>
      <c r="G37" s="25">
        <v>0</v>
      </c>
      <c r="H37" s="25">
        <v>0</v>
      </c>
      <c r="I37" s="25">
        <v>0</v>
      </c>
      <c r="J37" s="26">
        <v>0</v>
      </c>
    </row>
    <row r="38" spans="1:10" ht="25.5" customHeight="1">
      <c r="A38" s="22" t="s">
        <v>619</v>
      </c>
      <c r="B38" s="40" t="s">
        <v>617</v>
      </c>
      <c r="C38" s="25">
        <v>0</v>
      </c>
      <c r="D38" s="25">
        <v>0</v>
      </c>
      <c r="E38" s="25">
        <v>0</v>
      </c>
      <c r="F38" s="25">
        <v>0</v>
      </c>
      <c r="G38" s="25">
        <v>0</v>
      </c>
      <c r="H38" s="25">
        <v>0</v>
      </c>
      <c r="I38" s="25">
        <v>0</v>
      </c>
      <c r="J38" s="26">
        <v>0</v>
      </c>
    </row>
    <row r="39" spans="1:10" ht="15.75" customHeight="1">
      <c r="A39" s="27" t="s">
        <v>618</v>
      </c>
      <c r="B39" s="67" t="s">
        <v>617</v>
      </c>
      <c r="C39" s="30">
        <v>0</v>
      </c>
      <c r="D39" s="30">
        <v>0</v>
      </c>
      <c r="E39" s="30">
        <v>0</v>
      </c>
      <c r="F39" s="30">
        <v>0</v>
      </c>
      <c r="G39" s="30">
        <v>0</v>
      </c>
      <c r="H39" s="30">
        <v>0</v>
      </c>
      <c r="I39" s="30">
        <v>0</v>
      </c>
      <c r="J39" s="31">
        <v>0</v>
      </c>
    </row>
    <row r="40" spans="1:4" ht="20.25" customHeight="1">
      <c r="A40" s="38"/>
      <c r="B40" s="38"/>
      <c r="C40" s="38"/>
      <c r="D40" s="50"/>
    </row>
    <row r="41" spans="1:4" ht="14.25" customHeight="1">
      <c r="A41" s="53"/>
      <c r="B41" s="53"/>
      <c r="C41" s="38"/>
      <c r="D41" s="53"/>
    </row>
    <row r="42" spans="1:4" ht="21.75" customHeight="1">
      <c r="A42" s="47"/>
      <c r="B42" s="47"/>
      <c r="C42" s="38"/>
      <c r="D42" s="47"/>
    </row>
    <row r="46" spans="1:11" ht="12.75">
      <c r="A46" s="79" t="s">
        <v>660</v>
      </c>
      <c r="B46" s="79"/>
      <c r="D46" s="79" t="s">
        <v>661</v>
      </c>
      <c r="E46" s="79"/>
      <c r="F46" s="79"/>
      <c r="G46" s="79"/>
      <c r="H46" s="79" t="s">
        <v>662</v>
      </c>
      <c r="I46" s="79"/>
      <c r="J46" s="79"/>
      <c r="K46" s="79"/>
    </row>
  </sheetData>
  <sheetProtection/>
  <mergeCells count="14">
    <mergeCell ref="I8:I9"/>
    <mergeCell ref="A46:B46"/>
    <mergeCell ref="D46:G46"/>
    <mergeCell ref="H46:K46"/>
    <mergeCell ref="J8:J9"/>
    <mergeCell ref="A7:A9"/>
    <mergeCell ref="B7:B9"/>
    <mergeCell ref="C7:D7"/>
    <mergeCell ref="E7:H7"/>
    <mergeCell ref="I7:J7"/>
    <mergeCell ref="C8:C9"/>
    <mergeCell ref="D8:D9"/>
    <mergeCell ref="E8:F8"/>
    <mergeCell ref="G8:H8"/>
  </mergeCells>
  <printOptions horizontalCentered="1"/>
  <pageMargins left="0" right="0" top="0.59" bottom="0.59"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Bravo 7</Application>
  <DocSecurity>0</DocSecurity>
  <Template/>
  <Manager/>
  <Company>Bravo Software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BÁO CÁO TÌNH HÌNH TÀI CHÍNH RIÊNG</dc:title>
  <dc:subject>BÁO CÁO TÌNH HÌNH TÀI CHÍNH RIÊNG</dc:subject>
  <dc:creator>Bravo 7 2.5.7.0</dc:creator>
  <cp:keywords/>
  <dc:description/>
  <cp:lastModifiedBy>huongttt</cp:lastModifiedBy>
  <cp:lastPrinted>2016-10-07T06:32:12Z</cp:lastPrinted>
  <dcterms:created xsi:type="dcterms:W3CDTF">2016-10-14T01:48:24Z</dcterms:created>
  <dcterms:modified xsi:type="dcterms:W3CDTF">2016-10-14T01:59:41Z</dcterms:modified>
  <cp:category/>
  <cp:version/>
  <cp:contentType/>
  <cp:contentStatus/>
</cp:coreProperties>
</file>