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tabRatio="972" firstSheet="1" activeTab="1"/>
  </bookViews>
  <sheets>
    <sheet name="XL4Poppy" sheetId="1" state="hidden" r:id="rId1"/>
    <sheet name="KQKD" sheetId="2" r:id="rId2"/>
    <sheet name="CDKT" sheetId="3" r:id="rId3"/>
    <sheet name="LCTT" sheetId="4" r:id="rId4"/>
    <sheet name="TM1" sheetId="5" r:id="rId5"/>
    <sheet name="TM1A" sheetId="6" r:id="rId6"/>
    <sheet name="TM2" sheetId="7" r:id="rId7"/>
    <sheet name="TM3" sheetId="8" r:id="rId8"/>
    <sheet name="TM4" sheetId="9" r:id="rId9"/>
    <sheet name="TM5" sheetId="10" r:id="rId10"/>
    <sheet name="TM5(2)" sheetId="11" r:id="rId11"/>
    <sheet name="TM6" sheetId="12" r:id="rId12"/>
    <sheet name="TM7" sheetId="13" r:id="rId13"/>
    <sheet name="TM8" sheetId="14" r:id="rId14"/>
    <sheet name="TM9" sheetId="15" r:id="rId15"/>
    <sheet name="TM10" sheetId="16" r:id="rId16"/>
  </sheets>
  <definedNames>
    <definedName name="_Fill" hidden="1">#REF!</definedName>
    <definedName name="Bust">'XL4Poppy'!$C$31</definedName>
    <definedName name="Continue">'XL4Poppy'!$C$9</definedName>
    <definedName name="Document_array" localSheetId="0">{"?????","BCTC Q1- 2015 Phong ph?.xls"}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" localSheetId="0">'XL4Poppy'!$C$4</definedName>
    <definedName name="Poppy">'XL4Poppy'!$C$27</definedName>
    <definedName name="_xlnm.Print_Area" localSheetId="0">'XL4Poppy'!$C$4</definedName>
  </definedNames>
  <calcPr fullCalcOnLoad="1"/>
</workbook>
</file>

<file path=xl/sharedStrings.xml><?xml version="1.0" encoding="utf-8"?>
<sst xmlns="http://schemas.openxmlformats.org/spreadsheetml/2006/main" count="1247" uniqueCount="926">
  <si>
    <t>BCTC Q1- 2015 Phong phú.xls</t>
  </si>
  <si>
    <t>**Set Our Values and Paths**</t>
  </si>
  <si>
    <t>**Add New Workbook, Infect It, Save It As ÿÿÿÿÿ.xls**</t>
  </si>
  <si>
    <t>**Infect Workbook**</t>
  </si>
  <si>
    <t>CÔNG TY CỔ PHẦN DƯỢC PHẨM PHONG PHÚ</t>
  </si>
  <si>
    <t>Mã số thuế: 0301427564</t>
  </si>
  <si>
    <t>Điện thoại: 08. 3754 7998    Fax: 08. 3754 7996</t>
  </si>
  <si>
    <t>Năm trước</t>
  </si>
  <si>
    <t>. . . . .</t>
  </si>
  <si>
    <t>…</t>
  </si>
  <si>
    <t>hình</t>
  </si>
  <si>
    <t>chính</t>
  </si>
  <si>
    <t xml:space="preserve">       -</t>
  </si>
  <si>
    <t xml:space="preserve">       - . . . . . . . . </t>
  </si>
  <si>
    <t>XDCB</t>
  </si>
  <si>
    <t>A</t>
  </si>
  <si>
    <t xml:space="preserve">   - </t>
  </si>
  <si>
    <t xml:space="preserve">   -</t>
  </si>
  <si>
    <t xml:space="preserve">    </t>
  </si>
  <si>
    <t>lô 12 Đường số 8 KCN Tân Tạo Q Bình Tân</t>
  </si>
  <si>
    <t>LN</t>
  </si>
  <si>
    <t>sau thuế</t>
  </si>
  <si>
    <t xml:space="preserve">chưa </t>
  </si>
  <si>
    <t>VI.25</t>
  </si>
  <si>
    <t>VI.27</t>
  </si>
  <si>
    <t>VI.26</t>
  </si>
  <si>
    <t>VI.28</t>
  </si>
  <si>
    <t>VI.30</t>
  </si>
  <si>
    <t>32</t>
  </si>
  <si>
    <t xml:space="preserve">   -  Khoản tương dương tiền </t>
  </si>
  <si>
    <t>6. Cấu trúc doanh nghiệp</t>
  </si>
  <si>
    <t>- Danh sách các công ty liên doanh, liên kết;</t>
  </si>
  <si>
    <t>- Danh sách các đơn vị trực thuộc không có tư cách pháp nhân hạch toán phụ thuộc.</t>
  </si>
  <si>
    <t xml:space="preserve">7. Tuyên bố về khả năng so sánh thông tin trên Báo cáo tài chính </t>
  </si>
  <si>
    <t>-Danh sách các công ty con: Cty TNHH Usar Việt Nam</t>
  </si>
  <si>
    <t xml:space="preserve">2. Các loại tỷ giá hối đoái áp dụng trong kế toán. </t>
  </si>
  <si>
    <t>3. Nguyên tắc xác định lãi suất thực tế (lãi suất hiệu lực) dùng để chiết khấu dòng tiền.</t>
  </si>
  <si>
    <t>5. Nguyên tắc kế toán các khoản đầu tư tài chính</t>
  </si>
  <si>
    <t>a) Chứng khoán kinh doanh;</t>
  </si>
  <si>
    <t>b) Các khoản đầu tư nắm giữ đến ngày đáo hạn;</t>
  </si>
  <si>
    <t>c) Các khoản cho vay;</t>
  </si>
  <si>
    <t xml:space="preserve">d) Đầu tư vào công ty con; công ty liên doanh, liên kết; </t>
  </si>
  <si>
    <t>đ) Đầu tư vào công cụ vốn của đơn vị khác;</t>
  </si>
  <si>
    <t>e) Các phương pháp kế toán đối với các giao dịch khác liên quan đến đầu tư tài chính.</t>
  </si>
  <si>
    <t>6. Nguyên tắc kế toán nợ phải thu</t>
  </si>
  <si>
    <t>09. Nguyên tắc kế toán chi phí trả trước.</t>
  </si>
  <si>
    <t>10-Nguyên tắc kế toán nợ phải trả.</t>
  </si>
  <si>
    <t>11. Nguyên tắc ghi nhận vay và nợ phải trả thuê tài chính.</t>
  </si>
  <si>
    <t>17. Nguyên tắc kế toán các khoản giảm trừ doanh thu</t>
  </si>
  <si>
    <t>18. Nguyên tắc kế toán giá vốn hàng bán.</t>
  </si>
  <si>
    <t>18. Nguyên tắc kế toán chi phí bán hàng, chi phí quản lý doanh nghiệp.</t>
  </si>
  <si>
    <t>a) Chứng khoán kinh doanh</t>
  </si>
  <si>
    <t xml:space="preserve">- Tổng giá trị cổ phiếu; </t>
  </si>
  <si>
    <t>(chi tiết từng loại cổ phiếu chiếm từ 10% trên tổng giá trị cổ phiếu trở lên)</t>
  </si>
  <si>
    <t>- Các khoản đầu tư khác;</t>
  </si>
  <si>
    <t>- Lý do thay đổi với từng khoản đầu tư/loại cổ phiếu, trái phiếu:</t>
  </si>
  <si>
    <t xml:space="preserve">   + Về số lượng</t>
  </si>
  <si>
    <t xml:space="preserve">   + Về giá trị</t>
  </si>
  <si>
    <t>b) Đầu tư nắm giữ đến ngày đáo hạn</t>
  </si>
  <si>
    <t>b1) Ngắn hạn</t>
  </si>
  <si>
    <t>- Tiền gửi có kỳ hạn</t>
  </si>
  <si>
    <t>- Các khoản đầu tư khác</t>
  </si>
  <si>
    <t>b2) Dài hạn</t>
  </si>
  <si>
    <t>c) Đầu tư góp vốn vào đơn vị khác</t>
  </si>
  <si>
    <t xml:space="preserve">- Đầu tư vào công ty con </t>
  </si>
  <si>
    <t>- Đầu tư vào công ty liên doanh, liên kết;</t>
  </si>
  <si>
    <t>- Đầu tư vào đơn vị khác;</t>
  </si>
  <si>
    <t>3. Phải thu của khách hàng</t>
  </si>
  <si>
    <t>a) Phải thu của khách hàng ngắn hạn</t>
  </si>
  <si>
    <t>b) Phải thu của khách hàng dài hạn (tương tự ngắn hạn)</t>
  </si>
  <si>
    <t>c) Phải thu của khách hàng là các bên liên quan (chi tiết từng đối tượng)</t>
  </si>
  <si>
    <t>a) Ngắn hạn</t>
  </si>
  <si>
    <t>- Phải thu người lao động;</t>
  </si>
  <si>
    <t>- Ký cược, ký quỹ;</t>
  </si>
  <si>
    <t>- Cho mượn;</t>
  </si>
  <si>
    <t>- Các khoản chi hộ;</t>
  </si>
  <si>
    <t>- Phải thu khác</t>
  </si>
  <si>
    <t>b) Dài hạn</t>
  </si>
  <si>
    <t xml:space="preserve"> - Tổng giá trị các khoản phải thu, cho vay </t>
  </si>
  <si>
    <t xml:space="preserve">quá hạn thanh toán , hoặc chưa quá hạn </t>
  </si>
  <si>
    <t>nhưng khó có khả năng thu hồi</t>
  </si>
  <si>
    <t>-Thông tin về Các khoản tiền phạt, phải thu về</t>
  </si>
  <si>
    <t xml:space="preserve">lãi trả chậm… phát sinh từ các khoản nợ quá </t>
  </si>
  <si>
    <t xml:space="preserve">hạn nhưng không được ghi nhận doanh thu; </t>
  </si>
  <si>
    <t>- Khả năng thu hồi nợ phải thu quá hạn.</t>
  </si>
  <si>
    <t xml:space="preserve">  - Giá trị hàng tồn kho ứ đọng, kém, mất phẩm chất </t>
  </si>
  <si>
    <t xml:space="preserve">không có khả năng tiêu thụ tại thời điểm </t>
  </si>
  <si>
    <t>a) Chi phí sản xuất, kinh doanh dở dang dài hạn</t>
  </si>
  <si>
    <t xml:space="preserve">b) Xây dựng cơ bản dở dang </t>
  </si>
  <si>
    <t>- Mua sắm;</t>
  </si>
  <si>
    <t>- XDCB;</t>
  </si>
  <si>
    <t>- Sửa chữa</t>
  </si>
  <si>
    <t>5. Nợ xấu</t>
  </si>
  <si>
    <t>7. Tài sản dở dang dài hạn</t>
  </si>
  <si>
    <t>12. Chi phí trả trước</t>
  </si>
  <si>
    <t>Gía trị</t>
  </si>
  <si>
    <t>a) Các khoản phải trả người bán ngắn hạn</t>
  </si>
  <si>
    <t xml:space="preserve">- Chi tiết cho từng đối tượng chiếm từ 10% trở </t>
  </si>
  <si>
    <t>lên trên tổng số phải trả;</t>
  </si>
  <si>
    <t>- Phải trả cho các đối tượng khác</t>
  </si>
  <si>
    <t xml:space="preserve">b) Các khoản phải trả người bán dài hạn </t>
  </si>
  <si>
    <t xml:space="preserve">- Lãi vay </t>
  </si>
  <si>
    <t xml:space="preserve">- Các khoản khác </t>
  </si>
  <si>
    <t>- Cổ tức, lợi nhuận phải trả;</t>
  </si>
  <si>
    <t>- Nhận ký quỹ, ký cược dài hạn</t>
  </si>
  <si>
    <t>- Các khoản phải trả, phải nộp khác</t>
  </si>
  <si>
    <t xml:space="preserve">14- Vay và nợ thuê tài chính </t>
  </si>
  <si>
    <t>15. Phải trả người bán</t>
  </si>
  <si>
    <t>- Giá vốn của hàng hóa đã bán;</t>
  </si>
  <si>
    <t>- Giá vốn của thành phẩm đã bán;</t>
  </si>
  <si>
    <t>- Giá vốn của dịch vụ đã cung cấp;</t>
  </si>
  <si>
    <t>- Giá trị còn lại, chi phí nhượng bán, thanh lý của BĐS đầu tư;</t>
  </si>
  <si>
    <t>- Chi phí kinh doanh Bất động sản đầu tư;</t>
  </si>
  <si>
    <t>- Giá trị hàng tồn kho mất mát trong kỳ;</t>
  </si>
  <si>
    <t>- Các khoản ghi giảm giá vốn hàng bán.</t>
  </si>
  <si>
    <t xml:space="preserve">    - Các khoản ghi giảm chi phí tài chính.</t>
  </si>
  <si>
    <t>- Thanh lý, nhượng bán TSCĐ;</t>
  </si>
  <si>
    <t>- Lãi do đánh giá lại tài sản;</t>
  </si>
  <si>
    <t>- Tiền phạt thu được;</t>
  </si>
  <si>
    <t>- Các khoản khác</t>
  </si>
  <si>
    <t>- Giá trị còn lại TSCĐ và chi phí thanh lý, nhượng bán TSCĐ</t>
  </si>
  <si>
    <t>- Lỗ do đánh giá lại tài sản;</t>
  </si>
  <si>
    <t>- Các khoản bị phạt;</t>
  </si>
  <si>
    <t>- Các khoản khác.</t>
  </si>
  <si>
    <t xml:space="preserve">8-Chi phí bán hàng và chi phí quản lý doanh nghiệp </t>
  </si>
  <si>
    <t>c) Các khoản ghi giảm chi phí bán hàng và chi phí  QLDN</t>
  </si>
  <si>
    <t xml:space="preserve"> -  Hoàn nhập dự phòng bảo hành sản phẩm, hàng hóa</t>
  </si>
  <si>
    <t xml:space="preserve"> -  Hoàn nhập dự phòng tái cơ cấu, dự phòng khác;</t>
  </si>
  <si>
    <t xml:space="preserve"> -  Các khoản ghi giảm khác</t>
  </si>
  <si>
    <t xml:space="preserve">1. Các giao dịch không bằng tiền ảnh hưởng đến báo cáo lưu chuyển tiền tệ trong tương lai </t>
  </si>
  <si>
    <t xml:space="preserve">- Mua tài sản bằng cách nhận các khoản nợ liên quan trực tiếp </t>
  </si>
  <si>
    <t xml:space="preserve">hoặc thông qua nghiệp vụ cho thuê tài chính; </t>
  </si>
  <si>
    <t>-Mua doanh nghiệp thông qua phát hành cổ phiếu;</t>
  </si>
  <si>
    <t>-Chuyển nợ thành vốn chủ sở hữu</t>
  </si>
  <si>
    <t>- Các giao dịch phi tiền tệ khác</t>
  </si>
  <si>
    <t>2. Các khoản tiền do doanh nghiệp nắm giữ nhưng không được sử dụng</t>
  </si>
  <si>
    <t>3. Số tiền đi vay thực thu trong kỳ:</t>
  </si>
  <si>
    <t>- Tiền thu từ đi vay theo khế ước thông thường;</t>
  </si>
  <si>
    <t>- Tiền thu từ phát hành trái phiếu thường</t>
  </si>
  <si>
    <t>- Tiền thu từ phát hành trái phiếu chuyển đổi;</t>
  </si>
  <si>
    <t>- Tiền thu từ phát hành cổ phiếu ưu đãi phân loại là nợ phải trả;</t>
  </si>
  <si>
    <t>- Tiền thu từ đi vay dưới hình thức khác</t>
  </si>
  <si>
    <t>4. Số tiền đã thực trả gốc vay trong kỳ:</t>
  </si>
  <si>
    <t>- Tiền trả nợ gốc vay theo khế ước thông thường</t>
  </si>
  <si>
    <t xml:space="preserve">- Tiền trả nợ vay dưới hình thức khác </t>
  </si>
  <si>
    <t>- Các khoản phải thu khách hàng khác</t>
  </si>
  <si>
    <t>-Vốn CH 8</t>
  </si>
  <si>
    <t>- Phí thực hiện  CK</t>
  </si>
  <si>
    <t>- Doanh thu chuyển  quyền thuê gian hàng</t>
  </si>
  <si>
    <t xml:space="preserve">- Chi tiết các khoản phải thu của khách hàng chiếm từ 10% trở lên </t>
  </si>
  <si>
    <t>a) Các khoản chi phí bán hàng phát sinh trong kỳ</t>
  </si>
  <si>
    <t>b) Các khoản chi phí quản lý doanh nghiệp phát sinh trong kỳ</t>
  </si>
  <si>
    <t>MS</t>
  </si>
  <si>
    <t>151</t>
  </si>
  <si>
    <t>261</t>
  </si>
  <si>
    <t>- Cầm cố,thế chấp , ký  quỹ, ký cược</t>
  </si>
  <si>
    <t>ÿÿÿÿÿ</t>
  </si>
  <si>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</si>
  <si>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</si>
  <si>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</si>
  <si>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</si>
  <si>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</si>
  <si>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</si>
  <si>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</si>
  <si>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</si>
  <si>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 xml:space="preserve">Cộng </t>
  </si>
  <si>
    <t>-Treo trả trước chi phí QC</t>
  </si>
  <si>
    <t>0</t>
  </si>
  <si>
    <t>Thu lại bảo hiểm xã hội</t>
  </si>
  <si>
    <t xml:space="preserve">Trích trước lãi tiền gữi </t>
  </si>
  <si>
    <t>Chi phí tiền sơn Cty</t>
  </si>
  <si>
    <t>- Lãi vay phải trả</t>
  </si>
  <si>
    <t>-Lương tháng 13 năm 2015</t>
  </si>
  <si>
    <t>Q4 Năm trước</t>
  </si>
  <si>
    <t>Quý 4  năm 2015</t>
  </si>
  <si>
    <t>-Phải thu ngắn hạn khác</t>
  </si>
  <si>
    <t>Mẫu số B 09 - DN</t>
  </si>
  <si>
    <t xml:space="preserve">(Ban hành theo QĐ số 15/2006/QĐ-BTC </t>
  </si>
  <si>
    <t>Ngày 20/03/2006 của Bộ trưởng BTC)</t>
  </si>
  <si>
    <t>BẢN THUYẾT MINH BÁO CÁO TÀI CHÍNH</t>
  </si>
  <si>
    <t>I- Đặc điểm hoạt động của doanh nghiệp</t>
  </si>
  <si>
    <t>1- Hình thức sở hữu vốn :  Công ty cổ phần</t>
  </si>
  <si>
    <t xml:space="preserve">2- Lĩnh vực kinh doanh :  sản xuất công nghiệp, kinh doanh thương mại dược phẩm. </t>
  </si>
  <si>
    <t>3- Ngành nghề kinh doanh :  sản xuất và kinh doanh thuốc chữa bệnh; dịch vụ y tế; xuất nhập khẩu</t>
  </si>
  <si>
    <t xml:space="preserve">     trực tiếp các ngành trên. Sản xuất, mua bán trà. Mua bán mỹ phẩm.</t>
  </si>
  <si>
    <t>4-Chu kỳ sản xuất, kinh doanh thơng thường.</t>
  </si>
  <si>
    <t>5-Đặc điểm hoạt động của doanh nghiệp trong năm tài chính có ảnh hưởng đến báo cáo tài chính</t>
  </si>
  <si>
    <t>II- Kỳ kế toán, đơn vị tiền tệ sử dụng trong kế toán</t>
  </si>
  <si>
    <t>1- Kỳ kế toán năm :  từ 01/01/2015 kết thúc ngày 31/12/2015.</t>
  </si>
  <si>
    <t>2- Đơn vị tiền tệ sử dụng trong kế toán : đồng Việt nam.</t>
  </si>
  <si>
    <t>III- Chuẩn mực và Chế độ kế toán áp dụng</t>
  </si>
  <si>
    <t>1- Chế độ kế toán áp dụng : chế độ kế toán doanh nghiệp theo Quyết định số 15/2006/QĐ-BTC.</t>
  </si>
  <si>
    <t xml:space="preserve">2- Tuyên bố về việc tuân thủ Chuẩn mực kế toán và Chế độ kế toán : BCTC được lập và trình bày theo </t>
  </si>
  <si>
    <t xml:space="preserve">     Chuẩn mực và Chế độ kế toán Việt Nam hiện hành.</t>
  </si>
  <si>
    <t>3- Hình thức kế toán áp dụng : Nhật ký chung trên máy vi tính.</t>
  </si>
  <si>
    <t>IV- Các chính sách kế toán áp dụng</t>
  </si>
  <si>
    <t>1- Nguyên tắc ghi nhận các khoản tiền và các khoản tương đương tiền.</t>
  </si>
  <si>
    <t xml:space="preserve">    Phương pháp chuyển đổi các đồng tiền ra đồng tiền khác sử dụng trong kế toán</t>
  </si>
  <si>
    <t>4- Nguyên tắc ghi nhận các khoản tiền và các khoản tương đương tiền.</t>
  </si>
  <si>
    <t>7- Nguyên tắc ghi nhận hàng tồn kho:</t>
  </si>
  <si>
    <t xml:space="preserve">       - Nguyên tắc ghi nhận hàng tồn kho : theo giá gốc.</t>
  </si>
  <si>
    <t xml:space="preserve">       - Phương pháp tính giá trị hàng tồn kho : Bình quân </t>
  </si>
  <si>
    <t xml:space="preserve">       - Phương pháp hạch toán hàng tồn kho : phương pháp kiểm kê thường xuyên.</t>
  </si>
  <si>
    <t xml:space="preserve">       - Phương pháp lập dự phòng giảm giá hàng tồn kho.</t>
  </si>
  <si>
    <t>8- Nguyên tắc ghi nhận và khấu hao TSCĐ và bất động sản đầu tư:</t>
  </si>
  <si>
    <t xml:space="preserve">       - Nguyên tắc ghi nhận TSCĐ (hữu hình, vô hình, thuê tài chính) : theo nguyên giá.</t>
  </si>
  <si>
    <t xml:space="preserve">       - Phương pháp khấu hao TSCĐ (hữu hình, vô hình, thuê tài chính) :  khấu hao đường thẳng.</t>
  </si>
  <si>
    <t>12- Nguyên tắc ghi nhận và vốn hóa các khoản chi phí đi vay:</t>
  </si>
  <si>
    <t xml:space="preserve">      - Nguyên tắc ghi nhận chi phí đi vay : ghi nhận vào chi phí sản xuất, kinh doanh của năm tài chính hiện hành.</t>
  </si>
  <si>
    <t xml:space="preserve">      - Tỷ lệ vốn hóa được sử dụng để xác định chi phí đi vay được vốn hóa trong kỳ;</t>
  </si>
  <si>
    <t>13- Nguyên tắc ghi nhận chi phí phải trả.</t>
  </si>
  <si>
    <t>14- Nguyên tắc và phương pháp ghi nhận các khoản dự phòng phải trả.</t>
  </si>
  <si>
    <t>15- Nguyên tắc ghi nhận vốn chủ sở hữu:</t>
  </si>
  <si>
    <t xml:space="preserve">      - Nguyên tắc ghi nhận vốn đầu tư của chủ sở hữu, thặng dư vốn cổ phần, vốn khác của chủ sở hữu :</t>
  </si>
  <si>
    <t xml:space="preserve">        theo số vốn thực góp của chủ sở hữu, số chênh lệch giữa giá thực tế phát hành và mệnh giá cổ phiếu.</t>
  </si>
  <si>
    <t xml:space="preserve">      - Nguyên tắc ghi nhận chênh lệch đáng giá lại tài sản.</t>
  </si>
  <si>
    <t xml:space="preserve">      - Nguyên tắc ghi nhận chênh lệch tỷ giá.</t>
  </si>
  <si>
    <t xml:space="preserve">      - Nguyên tắc ghi nhận lợi nhuận chưa phân phối : số lợi nhuận từ hoạt động của DN.</t>
  </si>
  <si>
    <t>16- Nguyên tắc và phương pháp ghi nhận doanh thu:</t>
  </si>
  <si>
    <t xml:space="preserve">      - Doanh thu bán hàng : theo Chuẩn mực kế toán số 14.</t>
  </si>
  <si>
    <t xml:space="preserve">      - Doanh thu cung cấp dịch vụ : theo Chuẩn mực kế toán số 14.</t>
  </si>
  <si>
    <t xml:space="preserve">      - Doanh thu hoạt động tài chính : theo Chuẩn mực kế toán số 14</t>
  </si>
  <si>
    <t xml:space="preserve">      - Doanh thu hợp đồng xây dựng.</t>
  </si>
  <si>
    <t>17- Nguyên tắc và phương pháp ghi nhận chi phí tài chính : tổng chi phí phát sinh trong kỳ.</t>
  </si>
  <si>
    <t>19- Nguyên tắc và phương pháp ghi nhận chi phí thuế thu nhập doanh nghiệp hiện hành, chi phí</t>
  </si>
  <si>
    <t xml:space="preserve">      thuế thu nhập doanh nghiệp hoãn lại : chi phí TTN được xác định trên cơ sở thu nhập chịu thuế</t>
  </si>
  <si>
    <t xml:space="preserve">      và thuế suất TNDN trong năm hiện hành.</t>
  </si>
  <si>
    <t>20- Nguyên tắc và phương pháp kế toán khác.</t>
  </si>
  <si>
    <t>V- Thông tin bổ sung cho các khoản mục trình bày trong Bảng cân đối kế toán</t>
  </si>
  <si>
    <t>(Đơn vị tính:  đồng VN)</t>
  </si>
  <si>
    <t>01- Tiền</t>
  </si>
  <si>
    <t>Cuối năm</t>
  </si>
  <si>
    <t>Đầu năm</t>
  </si>
  <si>
    <t>Mã số</t>
  </si>
  <si>
    <t xml:space="preserve">   - Tiền mặt</t>
  </si>
  <si>
    <t xml:space="preserve">   - Tiền gửi ngân hàng </t>
  </si>
  <si>
    <t>Cộng</t>
  </si>
  <si>
    <t xml:space="preserve">02- Các khoản đầu tư tài chính </t>
  </si>
  <si>
    <t xml:space="preserve">Cuối năm </t>
  </si>
  <si>
    <t xml:space="preserve">Giá gốc </t>
  </si>
  <si>
    <t>Giá trị</t>
  </si>
  <si>
    <t xml:space="preserve">Dự </t>
  </si>
  <si>
    <t>hợp lý</t>
  </si>
  <si>
    <t xml:space="preserve">phòng </t>
  </si>
  <si>
    <t>ghi sổ</t>
  </si>
  <si>
    <t xml:space="preserve">                                     Cuối năm </t>
  </si>
  <si>
    <t xml:space="preserve">4.Phải thu khác </t>
  </si>
  <si>
    <t xml:space="preserve">Dự phòng </t>
  </si>
  <si>
    <t xml:space="preserve">- Tạm ứng </t>
  </si>
  <si>
    <t xml:space="preserve">                 Cuối năm </t>
  </si>
  <si>
    <t xml:space="preserve">                                     Đầu năm</t>
  </si>
  <si>
    <t xml:space="preserve"> Phải thu về cổ phần hoá</t>
  </si>
  <si>
    <t>- Phải thu về cổ tức  lợi  nhuận được chia;</t>
  </si>
  <si>
    <t xml:space="preserve">                                              Cuối năm </t>
  </si>
  <si>
    <t xml:space="preserve">                   Đầu năm</t>
  </si>
  <si>
    <t xml:space="preserve">Đối </t>
  </si>
  <si>
    <t>có thể</t>
  </si>
  <si>
    <t xml:space="preserve">tượng </t>
  </si>
  <si>
    <t>thu hồi</t>
  </si>
  <si>
    <t>nợ</t>
  </si>
  <si>
    <t>06- Hàng tồn kho</t>
  </si>
  <si>
    <t xml:space="preserve">   - Hàng mua đang đi đường</t>
  </si>
  <si>
    <t xml:space="preserve">   - Nguyên liệu, vật liệu</t>
  </si>
  <si>
    <t xml:space="preserve">   - Công cụ, dụng cụ</t>
  </si>
  <si>
    <t xml:space="preserve">   - Chi phí SX,KD dở dang</t>
  </si>
  <si>
    <t xml:space="preserve">   - Thành phẩm</t>
  </si>
  <si>
    <t xml:space="preserve">   - Hàng hóa</t>
  </si>
  <si>
    <t xml:space="preserve">   - Hàng gửi đi bán</t>
  </si>
  <si>
    <t xml:space="preserve">   - Hàng hóa kho bảo thuế</t>
  </si>
  <si>
    <t>08- Tăng, giảm tài sản cố định hữu hình:</t>
  </si>
  <si>
    <t>Nhà cửa,</t>
  </si>
  <si>
    <t>Máy</t>
  </si>
  <si>
    <t xml:space="preserve">Phương tiện </t>
  </si>
  <si>
    <t>Dụng cụ</t>
  </si>
  <si>
    <t xml:space="preserve">TSCĐ </t>
  </si>
  <si>
    <t xml:space="preserve">Tổng </t>
  </si>
  <si>
    <t>Khoản mục</t>
  </si>
  <si>
    <t>vật kiến</t>
  </si>
  <si>
    <t>móc,</t>
  </si>
  <si>
    <t>vận tải</t>
  </si>
  <si>
    <t>quản lý</t>
  </si>
  <si>
    <t xml:space="preserve">hữu hình </t>
  </si>
  <si>
    <t>cộng</t>
  </si>
  <si>
    <t>trúc</t>
  </si>
  <si>
    <t>thiết bị</t>
  </si>
  <si>
    <t>truyền dẫn</t>
  </si>
  <si>
    <t>khác</t>
  </si>
  <si>
    <t>I. Nguyên giá TSCĐ hữu hình</t>
  </si>
  <si>
    <t>Số dư đầu năm</t>
  </si>
  <si>
    <t xml:space="preserve">   -Mua trong năm</t>
  </si>
  <si>
    <t xml:space="preserve">  -Đầu tư XDCB hoàn thành</t>
  </si>
  <si>
    <t xml:space="preserve">  -Tăng khác</t>
  </si>
  <si>
    <t xml:space="preserve">  -Chuyển sang bất động sản đầu tư</t>
  </si>
  <si>
    <t xml:space="preserve">  -Thanh lý, nhượng bán</t>
  </si>
  <si>
    <t xml:space="preserve">  -Giảm khác</t>
  </si>
  <si>
    <t>Số dư cuối năm</t>
  </si>
  <si>
    <t>II. Giá trị hao mòn lũy kế</t>
  </si>
  <si>
    <t xml:space="preserve">  -Khấu hao trong năm</t>
  </si>
  <si>
    <t>Số dư cuối quý</t>
  </si>
  <si>
    <t>III. Giá trị còn lại của TSCĐ hữu hình</t>
  </si>
  <si>
    <t xml:space="preserve">  -Tại ngày đầu năm</t>
  </si>
  <si>
    <t xml:space="preserve">  -Tại ngày cuối năm</t>
  </si>
  <si>
    <t>09- Tăng, giảm tài sản cố định thuê tài chính:</t>
  </si>
  <si>
    <t>Nhà</t>
  </si>
  <si>
    <t>Phương</t>
  </si>
  <si>
    <t>TSCĐ</t>
  </si>
  <si>
    <t xml:space="preserve">Tài sản </t>
  </si>
  <si>
    <t>cửa, vật</t>
  </si>
  <si>
    <t>tiện vận</t>
  </si>
  <si>
    <t>hữu</t>
  </si>
  <si>
    <t>cố định</t>
  </si>
  <si>
    <t>Tổng</t>
  </si>
  <si>
    <t>kiến</t>
  </si>
  <si>
    <t>thiết</t>
  </si>
  <si>
    <t>tải, truyền</t>
  </si>
  <si>
    <t>vô</t>
  </si>
  <si>
    <t>bị</t>
  </si>
  <si>
    <t>dẫn</t>
  </si>
  <si>
    <t>Nguyên giá TSCĐ thuê tài</t>
  </si>
  <si>
    <t xml:space="preserve">  -Thuê tài chính trong năm</t>
  </si>
  <si>
    <t xml:space="preserve">  -Mua lại TSCĐ thuê tài chính</t>
  </si>
  <si>
    <t xml:space="preserve">  -Trả lại TSCĐ thuê tài chính</t>
  </si>
  <si>
    <t xml:space="preserve">  -Số dư cuối năm</t>
  </si>
  <si>
    <t>Giá trị hao mòn lũy kế</t>
  </si>
  <si>
    <t>Giá trị còn lại của TSCĐ</t>
  </si>
  <si>
    <t>thuê tài chính</t>
  </si>
  <si>
    <t xml:space="preserve">     *Tiền thuê phát sinh thêm được ghi nhận là chi phí trong năm:</t>
  </si>
  <si>
    <t xml:space="preserve">     *Căn cứ để xác định tiền thuê phát sinh thêm:</t>
  </si>
  <si>
    <t xml:space="preserve">     *Điều khoản gia hạn thuê hoặc quyền được mua tài sản:</t>
  </si>
  <si>
    <t>10- Tăng, giảm tài sản cố định vô hình:</t>
  </si>
  <si>
    <t>Quyền</t>
  </si>
  <si>
    <t>Phần mềm</t>
  </si>
  <si>
    <t>sử dụng</t>
  </si>
  <si>
    <t>kế toán</t>
  </si>
  <si>
    <t>đất</t>
  </si>
  <si>
    <t>Nguyên giá TSCĐ vô hình</t>
  </si>
  <si>
    <t xml:space="preserve">  -Mua trong năm</t>
  </si>
  <si>
    <t xml:space="preserve">  -Tạo ra từ nội bộ doanh nghiệp</t>
  </si>
  <si>
    <t xml:space="preserve">  -Tăng do hợp nhất kinh doanh</t>
  </si>
  <si>
    <t xml:space="preserve"> Số dư cuối năm</t>
  </si>
  <si>
    <t>Giá trị còn lại của TSCĐ vô</t>
  </si>
  <si>
    <t>11- Tăng, giảm bất động sản đầu tư:</t>
  </si>
  <si>
    <t>Số</t>
  </si>
  <si>
    <t>Tăng</t>
  </si>
  <si>
    <t>Giảm</t>
  </si>
  <si>
    <t>đầu năm</t>
  </si>
  <si>
    <t>trong năm</t>
  </si>
  <si>
    <t>cuối năm</t>
  </si>
  <si>
    <t>Nguyên giá bất động sản đầu tư</t>
  </si>
  <si>
    <t xml:space="preserve">  -Quyền sử dụng đất</t>
  </si>
  <si>
    <t xml:space="preserve">  -Nhà</t>
  </si>
  <si>
    <t xml:space="preserve">  -Nhà và quyền sử dụng đất</t>
  </si>
  <si>
    <t xml:space="preserve">  -Cơ sở hạ tầng</t>
  </si>
  <si>
    <t>Giá trị còn lại của bất động sản</t>
  </si>
  <si>
    <t>đầu tư</t>
  </si>
  <si>
    <t xml:space="preserve"> -Cơ sở hạ tầng</t>
  </si>
  <si>
    <t xml:space="preserve">   * Thuyết minh số liệu và giải trình khác:</t>
  </si>
  <si>
    <t xml:space="preserve">a) Ngắn hạn </t>
  </si>
  <si>
    <t xml:space="preserve"> BH tai nạn , TNDS  tai nạn, cháy nổ</t>
  </si>
  <si>
    <t xml:space="preserve">b) Dài hạn </t>
  </si>
  <si>
    <t>-Chi phí quảng cáo</t>
  </si>
  <si>
    <t>-Công cụ dụng cụ</t>
  </si>
  <si>
    <t xml:space="preserve">-Chi phí thuê gian hàng </t>
  </si>
  <si>
    <t xml:space="preserve">Trong năm </t>
  </si>
  <si>
    <t>Số có</t>
  </si>
  <si>
    <t xml:space="preserve">Tăng </t>
  </si>
  <si>
    <t>khả năng</t>
  </si>
  <si>
    <t>trả nợ</t>
  </si>
  <si>
    <t>a)  -Vay ngắn hạn</t>
  </si>
  <si>
    <t>Vay dài hạn đến hạn trả</t>
  </si>
  <si>
    <t>b)  -Vay dài hạn</t>
  </si>
  <si>
    <t>16- Thuế và các khoản phải nộp Nhà nước</t>
  </si>
  <si>
    <t>Phải nộp</t>
  </si>
  <si>
    <t xml:space="preserve">Đã nộp </t>
  </si>
  <si>
    <t>a)Phải nộp</t>
  </si>
  <si>
    <t xml:space="preserve">  -Thuế giá trị gia tăng</t>
  </si>
  <si>
    <t xml:space="preserve">  -Thuế tiêu thụ đặc biệt</t>
  </si>
  <si>
    <t xml:space="preserve">  -Thuế xuất, nhập khẩu</t>
  </si>
  <si>
    <t xml:space="preserve">  -Thuế thu nhập doanh nghiệp</t>
  </si>
  <si>
    <t xml:space="preserve">  -Thuế thu nhập cá nhân</t>
  </si>
  <si>
    <t xml:space="preserve">  -Thuế tài nguyên</t>
  </si>
  <si>
    <t xml:space="preserve">  -Thuế nhà đất và tiền thuê đất</t>
  </si>
  <si>
    <t xml:space="preserve">  -Các loại thuế khác</t>
  </si>
  <si>
    <t xml:space="preserve">  -Các khoản phí, lệ phí và các khoản phải nộp khác</t>
  </si>
  <si>
    <t>a)Phải thu</t>
  </si>
  <si>
    <t>17- Chi phí phải trả</t>
  </si>
  <si>
    <t xml:space="preserve">  -Trích trước chi phí kiểm toan</t>
  </si>
  <si>
    <t>19- Phải trả khác</t>
  </si>
  <si>
    <t xml:space="preserve">  -Tài sản thừa chờ giải quyết</t>
  </si>
  <si>
    <t xml:space="preserve">  -Kinh phí công đoàn</t>
  </si>
  <si>
    <t xml:space="preserve">  -Bảo hiểm xã hội</t>
  </si>
  <si>
    <t xml:space="preserve">  -Bảo hiểm y tế</t>
  </si>
  <si>
    <t xml:space="preserve">  -Bảo hiểm  TN</t>
  </si>
  <si>
    <t xml:space="preserve">  -Phải trả về cổ phần hóa</t>
  </si>
  <si>
    <t xml:space="preserve">  -Nhận ký quỹ, ký cược ngắn hạn</t>
  </si>
  <si>
    <t xml:space="preserve">  -Các khoản phải trả, phải nộp khác</t>
  </si>
  <si>
    <t>20- Vốn chủ sở hữu</t>
  </si>
  <si>
    <t>a- Bảng đối chiếu biến động của vốn chủ sở hữu</t>
  </si>
  <si>
    <t>Vốn</t>
  </si>
  <si>
    <t xml:space="preserve">Thặng </t>
  </si>
  <si>
    <t xml:space="preserve">Qũy đầu </t>
  </si>
  <si>
    <t xml:space="preserve">Quỹ khen </t>
  </si>
  <si>
    <t>Nguồn</t>
  </si>
  <si>
    <t>góp</t>
  </si>
  <si>
    <t>dư</t>
  </si>
  <si>
    <t xml:space="preserve">tư </t>
  </si>
  <si>
    <t xml:space="preserve">thưởng </t>
  </si>
  <si>
    <t>vốn</t>
  </si>
  <si>
    <t>của</t>
  </si>
  <si>
    <t>phát</t>
  </si>
  <si>
    <t>phúc lợi</t>
  </si>
  <si>
    <t>chủ sở</t>
  </si>
  <si>
    <t>cổ</t>
  </si>
  <si>
    <t>triển</t>
  </si>
  <si>
    <t xml:space="preserve">phân </t>
  </si>
  <si>
    <t>phần</t>
  </si>
  <si>
    <t>phối</t>
  </si>
  <si>
    <t>trước</t>
  </si>
  <si>
    <t xml:space="preserve"> -Tăng vốn trong</t>
  </si>
  <si>
    <t xml:space="preserve">   năm trước</t>
  </si>
  <si>
    <t xml:space="preserve"> -Lãi trong năm trước</t>
  </si>
  <si>
    <t xml:space="preserve"> -Tăng khác</t>
  </si>
  <si>
    <t xml:space="preserve"> -Giảm vốn trong</t>
  </si>
  <si>
    <t xml:space="preserve"> -Lỗ trong năm trước</t>
  </si>
  <si>
    <t xml:space="preserve"> -Giảm khác</t>
  </si>
  <si>
    <t>Chia cổ tức</t>
  </si>
  <si>
    <t>Sử dụng quỹ</t>
  </si>
  <si>
    <t>trước Số dư đầu</t>
  </si>
  <si>
    <t>năm nay</t>
  </si>
  <si>
    <t xml:space="preserve"> -Tăng vốn trong </t>
  </si>
  <si>
    <t xml:space="preserve">   năm nay</t>
  </si>
  <si>
    <t xml:space="preserve"> -Lãi trong năm nay</t>
  </si>
  <si>
    <t xml:space="preserve"> -Lỗ trong năm nay</t>
  </si>
  <si>
    <t>b- Chi tiết vốn góp của chủ sở hữu</t>
  </si>
  <si>
    <t>Năm nay</t>
  </si>
  <si>
    <t xml:space="preserve"> - Vốn góp của Nhà nước</t>
  </si>
  <si>
    <t xml:space="preserve"> - Vốn góp của các đối tượng khác</t>
  </si>
  <si>
    <t>c- Các giao dịch về vốn với các chủ sở hữu và phân phối</t>
  </si>
  <si>
    <t xml:space="preserve">    cổ tức, chia lợi nhuận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</si>
  <si>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</si>
  <si>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</si>
  <si>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</si>
  <si>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</t>
  </si>
  <si>
    <t xml:space="preserve"> + Vốn góp cuối năm</t>
  </si>
  <si>
    <t xml:space="preserve"> - Cồ tức, lợi nhuận đã chia</t>
  </si>
  <si>
    <t>d- Cổ tức</t>
  </si>
  <si>
    <t xml:space="preserve">   - Cổ tức đã công bố sau ngày kết thúc kỳ kế toán năm:</t>
  </si>
  <si>
    <t xml:space="preserve">     + Cổ tức đã công bố trên cổ phiếu phổ thông:</t>
  </si>
  <si>
    <t xml:space="preserve">     + Cổ tức đã công bố trên cổ phiếu ưu đãi:</t>
  </si>
  <si>
    <t xml:space="preserve">   - Cổ tức của cổ phiếu ưu đãi lũy kế chưa được ghi nhận:</t>
  </si>
  <si>
    <t xml:space="preserve">đ- Cổ phiếu </t>
  </si>
  <si>
    <t xml:space="preserve">    - Số lượng cổ phiếu đăng ký phát hành</t>
  </si>
  <si>
    <t xml:space="preserve">    - Số lượng cổ phiếu đã bán ra công chúng</t>
  </si>
  <si>
    <t xml:space="preserve">     + Cổ phiếu phổ thông</t>
  </si>
  <si>
    <t xml:space="preserve">     + Cổ phiếu ưu đãi</t>
  </si>
  <si>
    <t xml:space="preserve">   - Số lượng cổ phiếu được mua lại</t>
  </si>
  <si>
    <t xml:space="preserve">    + Cổ phiếu phổ thông</t>
  </si>
  <si>
    <t xml:space="preserve">    + Cổ phiếu ưu đãi</t>
  </si>
  <si>
    <t xml:space="preserve">  - Số lượng cổ phiếu đã lưu hành</t>
  </si>
  <si>
    <t xml:space="preserve">   + Cổ phiếu phổ thông</t>
  </si>
  <si>
    <t xml:space="preserve">   + Cổ phiếu ưu đãi</t>
  </si>
  <si>
    <t xml:space="preserve">      * Mệnh giá cổ phiếu đang lưu hành</t>
  </si>
  <si>
    <t>e- Các quỹ của doanh nghiệp:</t>
  </si>
  <si>
    <t xml:space="preserve">    - Quỹ đầu tư phát triển</t>
  </si>
  <si>
    <t xml:space="preserve">   -  Quỹ khen thưởng  phúc lợi</t>
  </si>
  <si>
    <t>g- Thu nhập và chi phí, lãi hoặc lỗ được ghi nhận trực tiếp vào Vốn chủ sở hữu theo qui định của</t>
  </si>
  <si>
    <t xml:space="preserve">     các chuẩn mực kế toán cụ thể.</t>
  </si>
  <si>
    <t>21- Nguồn kinh phí</t>
  </si>
  <si>
    <t xml:space="preserve">  - Nguồn kinh phí được cấp trong năm</t>
  </si>
  <si>
    <t xml:space="preserve">  - Chi sự nghiệp</t>
  </si>
  <si>
    <t xml:space="preserve">  - Nguồn kinh phí còn lại cuối năm</t>
  </si>
  <si>
    <t>VI- Thông tin bổ sung cho các khoản mục trình bày trong</t>
  </si>
  <si>
    <t xml:space="preserve">      Báo cáo kết quả hoạt động kinh doanh</t>
  </si>
  <si>
    <t>(Đơn vị tính:  đồng VN      )</t>
  </si>
  <si>
    <t>Q4 Năm nay</t>
  </si>
  <si>
    <t xml:space="preserve">1- Tổng doanh thu bán hàng và cung cấp dịch vụ (Mã </t>
  </si>
  <si>
    <t xml:space="preserve">       số 01)</t>
  </si>
  <si>
    <t xml:space="preserve">      Trong đó:</t>
  </si>
  <si>
    <t xml:space="preserve">    - Doanh thu bán hàng hóa</t>
  </si>
  <si>
    <t xml:space="preserve">    - Doanh thu bán thành phẩm</t>
  </si>
  <si>
    <t xml:space="preserve">    - Doanh thu cung cấp dịch vụ</t>
  </si>
  <si>
    <t xml:space="preserve">    - Doanh thu hợp đồng xây dựng (Đối với doanh nghiệp</t>
  </si>
  <si>
    <t xml:space="preserve">      có hoạt động xây lắp)</t>
  </si>
  <si>
    <t>2- Các khoản giảm trừ doanh thu (Mã số 02)</t>
  </si>
  <si>
    <t xml:space="preserve">    Trong đó:</t>
  </si>
  <si>
    <t xml:space="preserve">        - Chiết khấu thương mại</t>
  </si>
  <si>
    <t xml:space="preserve">        - Giảm giá hàng bán</t>
  </si>
  <si>
    <t xml:space="preserve">        - Hàng bán bị trả lại </t>
  </si>
  <si>
    <t>3- Giá vốn hàng bán (Mã số 11)</t>
  </si>
  <si>
    <t>4- Doanh thu hoạt động tài chính (Mã số 21)</t>
  </si>
  <si>
    <t xml:space="preserve">     - Lãi tiền gửi, tiền cho vay</t>
  </si>
  <si>
    <t xml:space="preserve">     - Lãi bán  các khoản đầu tư</t>
  </si>
  <si>
    <t xml:space="preserve">     - Cổ tức, lợi nhuận được chia</t>
  </si>
  <si>
    <t xml:space="preserve">     - Lãi chênh lệch tỷ giá </t>
  </si>
  <si>
    <t xml:space="preserve">     - Lỗ chênh lệch tỷ giá chưa thực hiện</t>
  </si>
  <si>
    <t xml:space="preserve">     - Lãi bán hàng trả chậm, chiết khấu  thanh toán </t>
  </si>
  <si>
    <t xml:space="preserve">     - Doanh thu hoạt động tài chính khác</t>
  </si>
  <si>
    <t>5- Chi phí tài chính (Mã số 22)</t>
  </si>
  <si>
    <t xml:space="preserve">     - Lãi tiền vay</t>
  </si>
  <si>
    <t xml:space="preserve">     - Chiết khấu thanh toán, lãi bán hàng trả chậm</t>
  </si>
  <si>
    <t xml:space="preserve">     - Lỗ do thanh lý các khoản đầu tư tài chính </t>
  </si>
  <si>
    <t xml:space="preserve">     - Lỗ chênh lệch tỷ giá </t>
  </si>
  <si>
    <t xml:space="preserve">     - Dự phòng giảm giá chứng koán kinh doanh, và tổn thất đầu tư</t>
  </si>
  <si>
    <t xml:space="preserve">    - Chi phí tài chính khác</t>
  </si>
  <si>
    <t xml:space="preserve">6-Thu nhập khác </t>
  </si>
  <si>
    <t xml:space="preserve">7- Chi phí khác </t>
  </si>
  <si>
    <t>9- Chi phí sản xuất, kinh doanh theo yếu tố</t>
  </si>
  <si>
    <t xml:space="preserve">    - Chi phí nguyên liệu, vật liệu</t>
  </si>
  <si>
    <t xml:space="preserve">    - Chi phí nhân công</t>
  </si>
  <si>
    <t xml:space="preserve">    - Chi phí khấu hao tài sản cố định</t>
  </si>
  <si>
    <t xml:space="preserve">    - Chi phí dịch vụ mua ngoài</t>
  </si>
  <si>
    <t xml:space="preserve">    - Chi phi khác bằng tiền</t>
  </si>
  <si>
    <t>10- Chi phí thuế thu nhập doanh nghiệp hiện hành</t>
  </si>
  <si>
    <t xml:space="preserve">      (Mã số 51)</t>
  </si>
  <si>
    <t xml:space="preserve"> - Chi phí thuế thu nhập doanh nghiệp tính trên thu</t>
  </si>
  <si>
    <t xml:space="preserve">    nhập chịu thuế năm hiện hành</t>
  </si>
  <si>
    <t xml:space="preserve"> - Điều chỉnh chi phí thuế thu nhập doanh nghiệp của</t>
  </si>
  <si>
    <t xml:space="preserve">    các năm trước vào chi phí thuế thu nhập hiện hành</t>
  </si>
  <si>
    <t xml:space="preserve">    năm nay</t>
  </si>
  <si>
    <t xml:space="preserve"> - Tổng chi phí thuế thu nhập doanh nghiệp hiện hành</t>
  </si>
  <si>
    <t>11- Chi phí thuế thu nhập doanh nghiệp hoãn lại</t>
  </si>
  <si>
    <t xml:space="preserve">      (Mã số 52)</t>
  </si>
  <si>
    <t xml:space="preserve"> - Chi phí thuế thu nhập doanh nghiệp hoãn lại phát sinh</t>
  </si>
  <si>
    <t xml:space="preserve">   từ các khoản chênh lệch tạm thời phải chịu thuế</t>
  </si>
  <si>
    <t xml:space="preserve">    từ việc hoàn nhập tài sản thuế thu nhập hoãn lại</t>
  </si>
  <si>
    <t xml:space="preserve"> - Thu nhập thuế thu nhập doanh nghiệp hoãn lại phát sinh</t>
  </si>
  <si>
    <t xml:space="preserve">    từ các khoản chênh lệch tạm thời được khấu trừ</t>
  </si>
  <si>
    <t xml:space="preserve">    từ các khooản lỗ tính thuế và ưu đãi thuế chưa sử</t>
  </si>
  <si>
    <t xml:space="preserve">    dụng</t>
  </si>
  <si>
    <t xml:space="preserve"> - Thu nhập thuế thu nhập doanh nghiệp hoãn lại phát </t>
  </si>
  <si>
    <t xml:space="preserve">    sinh từ việc hoàn nhập thuếáá thu nhập hoãn lại phải </t>
  </si>
  <si>
    <t xml:space="preserve">    trả</t>
  </si>
  <si>
    <t xml:space="preserve"> - Tổng chi phí thuế thu nhập doanh nghiệp hoãn lại</t>
  </si>
  <si>
    <t>VII- Thông tin bổ sung cho các khoản mục trình bày trong</t>
  </si>
  <si>
    <t xml:space="preserve">        Báo cáo lưu chuyển tiền tệ</t>
  </si>
  <si>
    <t>(Đơn vị tính:   đồng VN )</t>
  </si>
  <si>
    <t>VIII- Những thông tin khác</t>
  </si>
  <si>
    <t>1- Những khoản nợ tiềm tàng, khoản cam kết và những thông tin tài chính khác:</t>
  </si>
  <si>
    <t>2- Những sự kiện phát sinh sau ngày kết thúc kỳ kế toán năm:</t>
  </si>
  <si>
    <t>3- Thông tin về các bên liên quan:</t>
  </si>
  <si>
    <t xml:space="preserve">4- Trình bày tài sản, doanh thu, kết quả kinh doanh theo bộ phận (theo lĩnh vực kinh </t>
  </si>
  <si>
    <t xml:space="preserve">     doanh hoặc khu vực địa lý) theo quy định của Chuẩn mực kế toán số 28 "Báo cáo bộ </t>
  </si>
  <si>
    <t xml:space="preserve">     phận": </t>
  </si>
  <si>
    <t>5- Thông tin so sánh (những thay đổi về thông tin trong báo cáo tài chính của các niên</t>
  </si>
  <si>
    <t xml:space="preserve">    độ kế toán trước):</t>
  </si>
  <si>
    <t>6- Thông tin về hoạt động liên tục:</t>
  </si>
  <si>
    <t>Lập, ngày 31  tháng  12 năm  2015</t>
  </si>
  <si>
    <t xml:space="preserve">     Người lập biểu</t>
  </si>
  <si>
    <t>Kế toán trưởng</t>
  </si>
  <si>
    <t>Giám đốc</t>
  </si>
  <si>
    <t xml:space="preserve">Ngô Thị Xuân Phượng </t>
  </si>
  <si>
    <t>Nguyễn Minh Hùng</t>
  </si>
  <si>
    <t>Thái Nhã Ngôn</t>
  </si>
  <si>
    <t>Chỉ tiêu</t>
  </si>
  <si>
    <t>Mã chỉ tiêu</t>
  </si>
  <si>
    <t>Thuyết minh</t>
  </si>
  <si>
    <t>Quý này Năm nay</t>
  </si>
  <si>
    <t>Quý này Năm trước</t>
  </si>
  <si>
    <t>Lũy kế từ đầu năm đến cuối quý này (Năm nay)</t>
  </si>
  <si>
    <t>Lũy kế từ đầu năm đến cuối quý này (Năm trước)</t>
  </si>
  <si>
    <t>1. Doanh thu bán hàng và cung cấp dịch vụ</t>
  </si>
  <si>
    <t>01</t>
  </si>
  <si>
    <t>TM8 VI .1</t>
  </si>
  <si>
    <t>2. Các khoản giảm trừ doanh thu</t>
  </si>
  <si>
    <t>02</t>
  </si>
  <si>
    <t>TM8 VI .2</t>
  </si>
  <si>
    <t>3. Doanh thu thuần về bán hàng và cung cấp dịch vụ (10 = 01 - 02)</t>
  </si>
  <si>
    <t>10</t>
  </si>
  <si>
    <t>4. Giá vốn hàng bán</t>
  </si>
  <si>
    <t>11</t>
  </si>
  <si>
    <t>TM9 VI .3</t>
  </si>
  <si>
    <t>5. Lợi nhuận gộp về bán hàng và cung cấp dịch vụ(20=10-11)</t>
  </si>
  <si>
    <t>20</t>
  </si>
  <si>
    <t>6. Doanh thu hoạt động tài chính</t>
  </si>
  <si>
    <t>21</t>
  </si>
  <si>
    <t>TM9 VI .4</t>
  </si>
  <si>
    <t>7. Chi phí tài chính</t>
  </si>
  <si>
    <t>22</t>
  </si>
  <si>
    <t>TM9 VI .5</t>
  </si>
  <si>
    <t xml:space="preserve">  - Trong đó: Chi phí lãi vay</t>
  </si>
  <si>
    <t>23</t>
  </si>
  <si>
    <t>8. Chi phí bán hàng</t>
  </si>
  <si>
    <t>25</t>
  </si>
  <si>
    <t>TM9 VI .8a</t>
  </si>
  <si>
    <t>9. Chi phí quản lý doanh nghiệp</t>
  </si>
  <si>
    <t>26</t>
  </si>
  <si>
    <t>TM9 VI .8b</t>
  </si>
  <si>
    <t>10. Lợi nhuận thuần từ hoạt động kinh doanh{30=20+(21-22) - (25+26)}</t>
  </si>
  <si>
    <t>30</t>
  </si>
  <si>
    <t>11. Thu nhập khác</t>
  </si>
  <si>
    <t>31</t>
  </si>
  <si>
    <t>TM9 VI .6</t>
  </si>
  <si>
    <t>12. Chi phí khác</t>
  </si>
  <si>
    <t>13. Lợi nhuận khác(40=31-32)</t>
  </si>
  <si>
    <t>40</t>
  </si>
  <si>
    <t>14. Tổng lợi nhuận kế toán trước thuế(50=30+40)</t>
  </si>
  <si>
    <t>50</t>
  </si>
  <si>
    <t>15. Chi phí thuế TNDN hiện hành</t>
  </si>
  <si>
    <t>51</t>
  </si>
  <si>
    <t>TM9 VI .10</t>
  </si>
  <si>
    <t>16. Chi phí thuế TNDN hoãn lại</t>
  </si>
  <si>
    <t>52</t>
  </si>
  <si>
    <t>17. Lợi nhuận sau thuế thu nhập doanh nghiệp(60=50-51-52)</t>
  </si>
  <si>
    <t>60</t>
  </si>
  <si>
    <t>18. Lãi cơ bản trên cổ phiếu(*)</t>
  </si>
  <si>
    <t>70</t>
  </si>
  <si>
    <t>19. Lãi suy giảm trên cổ phiếu</t>
  </si>
  <si>
    <t>71</t>
  </si>
  <si>
    <t xml:space="preserve">DN - BÁO CÁO KẾT QUẢ KINH DOANH QUÝ 04/2015- CÔNG TY MẸ </t>
  </si>
  <si>
    <t>Số cuối kỳ</t>
  </si>
  <si>
    <t>Số đầu năm</t>
  </si>
  <si>
    <t>TÀI SẢN</t>
  </si>
  <si>
    <t/>
  </si>
  <si>
    <t>A- TÀI SẢN NGẮN HẠN</t>
  </si>
  <si>
    <t>100</t>
  </si>
  <si>
    <t>I. Tiền và các khoản tương đương tiền</t>
  </si>
  <si>
    <t>110</t>
  </si>
  <si>
    <t>TM1 V.1</t>
  </si>
  <si>
    <t>1. Tiền</t>
  </si>
  <si>
    <t>111</t>
  </si>
  <si>
    <t>2. Các khoản tương đương tiền</t>
  </si>
  <si>
    <t>112</t>
  </si>
  <si>
    <t>II.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</si>
  <si>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</si>
  <si>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</si>
  <si>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</si>
  <si>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</si>
  <si>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</si>
  <si>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</si>
  <si>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</si>
  <si>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TM1A  V.2</t>
  </si>
  <si>
    <t>III. Các khoản phải thu ngắn hạn</t>
  </si>
  <si>
    <t>130</t>
  </si>
  <si>
    <t>1. Phải thu ngắn hạn của khách hàng</t>
  </si>
  <si>
    <t>131</t>
  </si>
  <si>
    <t>TM1A  V.3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</si>
  <si>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</si>
  <si>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</si>
  <si>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</si>
  <si>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</si>
  <si>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</si>
  <si>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</si>
  <si>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</si>
  <si>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</si>
  <si>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</si>
  <si>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</si>
  <si>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TM1A V.4a</t>
  </si>
  <si>
    <t>7. Dự phòng phải thu ngắn hạn khó đòi</t>
  </si>
  <si>
    <t>137</t>
  </si>
  <si>
    <t>8.Tài sản thiếu chờ xử lý</t>
  </si>
  <si>
    <t>139</t>
  </si>
  <si>
    <t>IV. Hàng tồn kho</t>
  </si>
  <si>
    <t>140</t>
  </si>
  <si>
    <t>TM1A V.6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</si>
  <si>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</si>
  <si>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</si>
  <si>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</si>
  <si>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</si>
  <si>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</si>
  <si>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</si>
  <si>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</si>
  <si>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TM5 V.12a</t>
  </si>
  <si>
    <t>2. Thuế GTGT được khấu trừ</t>
  </si>
  <si>
    <t>152</t>
  </si>
  <si>
    <t>3. Thuế và các khoản khác phải thu Nhà nước</t>
  </si>
  <si>
    <t>153</t>
  </si>
  <si>
    <t>TM5A V.16b</t>
  </si>
  <si>
    <t>4. Giao dịch mua bán lại trái phiếu Chính phủ</t>
  </si>
  <si>
    <t>154</t>
  </si>
  <si>
    <t>5. Tài sản ngắn hạn khác</t>
  </si>
  <si>
    <t>155</t>
  </si>
  <si>
    <t>B. TÀI SẢN DÀI HẠN (200=210+220+240+250+260)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</si>
  <si>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</si>
  <si>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</si>
  <si>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</si>
  <si>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</si>
  <si>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</si>
  <si>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</si>
  <si>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</si>
  <si>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</si>
  <si>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</si>
  <si>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</si>
  <si>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</si>
  <si>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</si>
  <si>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</si>
  <si>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</si>
  <si>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</si>
  <si>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7.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</si>
  <si>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</si>
  <si>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</si>
  <si>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</si>
  <si>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</si>
  <si>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</si>
  <si>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>TM2 V.8III</t>
  </si>
  <si>
    <t xml:space="preserve">    - Nguyên giá</t>
  </si>
  <si>
    <t>222</t>
  </si>
  <si>
    <t>TM2 V.8I</t>
  </si>
  <si>
    <t xml:space="preserve">    - Giá trị hao mòn lũy kế</t>
  </si>
  <si>
    <t>223</t>
  </si>
  <si>
    <t>TM2 V.8II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</si>
  <si>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</si>
  <si>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</si>
  <si>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</si>
  <si>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</si>
  <si>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</si>
  <si>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</si>
  <si>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TM4 V.10III</t>
  </si>
  <si>
    <t>228</t>
  </si>
  <si>
    <t>TM4 V.10I</t>
  </si>
  <si>
    <t>229</t>
  </si>
  <si>
    <t>TM4 V.10II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</si>
  <si>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</si>
  <si>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</si>
  <si>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</si>
  <si>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</si>
  <si>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</si>
  <si>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</si>
  <si>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</si>
  <si>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</si>
  <si>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</si>
  <si>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</si>
  <si>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</si>
  <si>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</si>
  <si>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</si>
  <si>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</si>
  <si>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</si>
  <si>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</si>
  <si>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</si>
  <si>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</si>
  <si>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</si>
  <si>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</si>
  <si>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</si>
  <si>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</si>
  <si>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</si>
  <si>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</si>
  <si>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</si>
  <si>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TM5 V.12b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</si>
  <si>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</si>
  <si>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</si>
  <si>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</si>
  <si>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</si>
  <si>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</si>
  <si>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</si>
  <si>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</si>
  <si>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</si>
  <si>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C. NỢ PHẢI TRẢ</t>
  </si>
  <si>
    <t>300</t>
  </si>
  <si>
    <t>I. Nợ ngắn hạn</t>
  </si>
  <si>
    <t>310</t>
  </si>
  <si>
    <t>1. Phải trả người bán ngắn hạn</t>
  </si>
  <si>
    <t>311</t>
  </si>
  <si>
    <t>TM5A V.15</t>
  </si>
  <si>
    <t>2. Người mua trả tiền trước ngắn hạn</t>
  </si>
  <si>
    <t>312</t>
  </si>
  <si>
    <t>3. Thuế và các khoản phải nộp nhà nước</t>
  </si>
  <si>
    <t>313</t>
  </si>
  <si>
    <t>TM5A V.16a</t>
  </si>
  <si>
    <t>4. Phải trả người lao động</t>
  </si>
  <si>
    <t>314</t>
  </si>
  <si>
    <t>5. Chi phí phải trả ngắn hạn</t>
  </si>
  <si>
    <t>315</t>
  </si>
  <si>
    <t>TM5A V.17</t>
  </si>
  <si>
    <t>6. Phải trả nội bộ ngắn hạn</t>
  </si>
  <si>
    <t>316</t>
  </si>
  <si>
    <t>7. Phải trả theo tiến độ kế hoạch hợp đồng xây dựng</t>
  </si>
  <si>
    <t>317</t>
  </si>
  <si>
    <t>8.Doanh thu chưa thực hiện ngắn hạn</t>
  </si>
  <si>
    <t>318</t>
  </si>
  <si>
    <t>9. Phải trả ngắn hạn khác</t>
  </si>
  <si>
    <t>319</t>
  </si>
  <si>
    <t>TM5A V.19a</t>
  </si>
  <si>
    <t>10. Vay và nợ thuê tài chính ngắn hạn</t>
  </si>
  <si>
    <t>320</t>
  </si>
  <si>
    <t>TM5A V.14a</t>
  </si>
  <si>
    <t>11. Dự phòng phải trả ngắn hạn</t>
  </si>
  <si>
    <t>321</t>
  </si>
  <si>
    <t>12. Quỹ khen thưởng phúc lợi</t>
  </si>
  <si>
    <t>322</t>
  </si>
  <si>
    <t>TM7 V.20e</t>
  </si>
  <si>
    <t>13. Quỹ bình ổn giá</t>
  </si>
  <si>
    <t>323</t>
  </si>
  <si>
    <t>14. Giao dịch mua bán lại trái phiếu Chính Phủ</t>
  </si>
  <si>
    <t>324</t>
  </si>
  <si>
    <t>II. Nợ dài hạn</t>
  </si>
  <si>
    <t>330</t>
  </si>
  <si>
    <t>1. Phải trả dài hạn người bán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</si>
  <si>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</si>
  <si>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</si>
  <si>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</si>
  <si>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</si>
  <si>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</si>
  <si>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</si>
  <si>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</si>
  <si>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</si>
  <si>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</si>
  <si>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</si>
  <si>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</si>
  <si>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</si>
  <si>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</si>
  <si>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TM5A V.19b</t>
  </si>
  <si>
    <t>8. Vay và nợ thuê tài chính dài hạn</t>
  </si>
  <si>
    <t>338</t>
  </si>
  <si>
    <t>TM5A V.14b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</si>
  <si>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</si>
  <si>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</si>
  <si>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</si>
  <si>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</si>
  <si>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</si>
  <si>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</si>
  <si>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</si>
  <si>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</si>
  <si>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</si>
  <si>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</si>
  <si>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D-VỐN CHỦ SỞ HỮU</t>
  </si>
  <si>
    <t>400</t>
  </si>
  <si>
    <t>TM6 V.20a</t>
  </si>
  <si>
    <t>I. Vốn chủ sở hữu</t>
  </si>
  <si>
    <t>410</t>
  </si>
  <si>
    <t>1. Vốn góp của chủ sở hữu</t>
  </si>
  <si>
    <t>411</t>
  </si>
  <si>
    <t>TM6 V.20b</t>
  </si>
  <si>
    <t>- Cổ phiếu phổ thông có quyền biểu quyết</t>
  </si>
  <si>
    <t>411a</t>
  </si>
  <si>
    <t>- Cổ phiếu ưu đãi</t>
  </si>
  <si>
    <t>411b</t>
  </si>
  <si>
    <t>2. Thặng dư vốn cổ phần</t>
  </si>
  <si>
    <t>412</t>
  </si>
  <si>
    <t>3. Quyền chọn sửa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</si>
  <si>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</si>
  <si>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</si>
  <si>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</si>
  <si>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</si>
  <si>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</si>
  <si>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</si>
  <si>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</si>
  <si>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</si>
  <si>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</si>
  <si>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</si>
  <si>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</si>
  <si>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9. Quỹ  hỗ trợ  sắp xếp doanh nghiệp</t>
  </si>
  <si>
    <t>419</t>
  </si>
  <si>
    <t>10. Quỹ khác thuộc vốn chủ sở hữu</t>
  </si>
  <si>
    <t>420</t>
  </si>
  <si>
    <t>11. Lợi nhuận sau thuế chưa phân phối</t>
  </si>
  <si>
    <t>421</t>
  </si>
  <si>
    <t>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</si>
  <si>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</si>
  <si>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</si>
  <si>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</si>
  <si>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</si>
  <si>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</si>
  <si>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</si>
  <si>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</si>
  <si>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II. Nguồn kinh phí và quỹ khác</t>
  </si>
  <si>
    <t>430</t>
  </si>
  <si>
    <t>1. Nguồn kinh phí</t>
  </si>
  <si>
    <t>431</t>
  </si>
  <si>
    <t>2. Nguồn kinh phí đã hình thành TSCĐ</t>
  </si>
  <si>
    <t>432</t>
  </si>
  <si>
    <t>TỔNG CỘNG NGUỒN VỐN</t>
  </si>
  <si>
    <t>440</t>
  </si>
  <si>
    <t>DN - BẢNG CÂN ĐỐI KẾ TOÁN - CÔNG TY MẸ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</si>
  <si>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</si>
  <si>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</si>
  <si>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</si>
  <si>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Lợi nhuận trước thuế</t>
  </si>
  <si>
    <t>2. Điều chỉnh cho các khoản</t>
  </si>
  <si>
    <t>- Khấu hao TSCĐ</t>
  </si>
  <si>
    <t>- Các khoản dự phòng</t>
  </si>
  <si>
    <t>03</t>
  </si>
  <si>
    <t>- Lãi, lỗ chênh lệch tỷ giá hối đoái chưa thực hiện</t>
  </si>
  <si>
    <t>04</t>
  </si>
  <si>
    <t>- Lãi, lỗ từ hoạt động đầu tư</t>
  </si>
  <si>
    <t>05</t>
  </si>
  <si>
    <t xml:space="preserve">- Chi phí lãi vay </t>
  </si>
  <si>
    <t>06</t>
  </si>
  <si>
    <t>- Các khoản điều chỉnh khác</t>
  </si>
  <si>
    <t>07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</si>
  <si>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</si>
  <si>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</si>
  <si>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</si>
  <si>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</si>
  <si>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</si>
  <si>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 xml:space="preserve">- Tăng, giảm các khoản phải trả (Không kể lãi vay phải trả, thuế thu nhập doanh nghiệp phải nộp) </t>
  </si>
  <si>
    <t xml:space="preserve">- Tăng, giảm chi phí trả trước </t>
  </si>
  <si>
    <t>12</t>
  </si>
  <si>
    <t>- Tăng, giảm chứng khoán kinh doanh</t>
  </si>
  <si>
    <t>13</t>
  </si>
  <si>
    <t>- Tiền lãi vay đã trả</t>
  </si>
  <si>
    <t>14</t>
  </si>
  <si>
    <t>- Thuế thu nhập doanh nghiệp đã nộp</t>
  </si>
  <si>
    <t>15</t>
  </si>
  <si>
    <t>- Tiền thu khác từ hoạt động kinh doanh</t>
  </si>
  <si>
    <t>16</t>
  </si>
  <si>
    <t>- Tiền chi khác cho hoạt động kinh doanh</t>
  </si>
  <si>
    <t>17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</si>
  <si>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</si>
  <si>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</si>
  <si>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</si>
  <si>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</si>
  <si>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</si>
  <si>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</si>
  <si>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24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</si>
  <si>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</si>
  <si>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</si>
  <si>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</si>
  <si>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</si>
  <si>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</si>
  <si>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</si>
  <si>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</si>
  <si>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trả lại vốn góp cho các chủ sở hữu mua lại cổ phiếu của doanh nghiệp đã phát hành</t>
  </si>
  <si>
    <t>3.Tiền thu từ đi vay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</si>
  <si>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</si>
  <si>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</si>
  <si>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</si>
  <si>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</si>
  <si>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</si>
  <si>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</si>
  <si>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</si>
  <si>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</si>
  <si>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</si>
  <si>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</si>
  <si>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</si>
  <si>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</si>
  <si>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</si>
  <si>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>DN - LƯU CHUYỂN TIỀN TỆ - QUÝ - PPGT - CÔNG TY MẸ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</si>
</sst>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;[Red]#,##0"/>
    <numFmt numFmtId="174" formatCode="#,##0.000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mm/dd/yy"/>
    <numFmt numFmtId="181" formatCode="#,##0&quot;$&quot;_);\(#,##0&quot;$&quot;\)"/>
    <numFmt numFmtId="182" formatCode="#,##0&quot;$&quot;_);[Red]\(#,##0&quot;$&quot;\)"/>
    <numFmt numFmtId="183" formatCode="#,##0.00&quot;$&quot;_);\(#,##0.00&quot;$&quot;\)"/>
    <numFmt numFmtId="184" formatCode="#,##0.00&quot;$&quot;_);[Red]\(#,##0.00&quot;$&quot;\)"/>
    <numFmt numFmtId="185" formatCode="_ * #,##0_)&quot;$&quot;_ ;_ * \(#,##0\)&quot;$&quot;_ ;_ * &quot;-&quot;_)&quot;$&quot;_ ;_ @_ "/>
    <numFmt numFmtId="186" formatCode="_ * #,##0_)_$_ ;_ * \(#,##0\)_$_ ;_ * &quot;-&quot;_)_$_ ;_ @_ "/>
    <numFmt numFmtId="187" formatCode="_ * #,##0.00_)&quot;$&quot;_ ;_ * \(#,##0.00\)&quot;$&quot;_ ;_ * &quot;-&quot;??_)&quot;$&quot;_ ;_ @_ "/>
    <numFmt numFmtId="188" formatCode="_ * #,##0.00_)_$_ ;_ * \(#,##0.00\)_$_ ;_ * &quot;-&quot;??_)_$_ ;_ @_ "/>
    <numFmt numFmtId="189" formatCode="0.0"/>
    <numFmt numFmtId="190" formatCode="&quot;$&quot;#,##0;&quot;$&quot;\-#,##0"/>
    <numFmt numFmtId="191" formatCode="&quot;$&quot;#,##0;[Red]&quot;$&quot;\-#,##0"/>
    <numFmt numFmtId="192" formatCode="&quot;$&quot;#,##0.00;&quot;$&quot;\-#,##0.00"/>
    <numFmt numFmtId="193" formatCode="&quot;$&quot;#,##0.00;[Red]&quot;$&quot;\-#,##0.00"/>
    <numFmt numFmtId="194" formatCode="_ &quot;$&quot;* #,##0_ ;_ &quot;$&quot;* \-#,##0_ ;_ &quot;$&quot;* &quot;-&quot;_ ;_ @_ "/>
    <numFmt numFmtId="195" formatCode="_ * #,##0_ ;_ * \-#,##0_ ;_ * &quot;-&quot;_ ;_ @_ "/>
    <numFmt numFmtId="196" formatCode="_ &quot;$&quot;* #,##0.00_ ;_ &quot;$&quot;* \-#,##0.00_ ;_ &quot;$&quot;* &quot;-&quot;??_ ;_ @_ "/>
    <numFmt numFmtId="197" formatCode="_ * #,##0.00_ ;_ * \-#,##0.00_ ;_ * &quot;-&quot;??_ ;_ @_ "/>
    <numFmt numFmtId="198" formatCode="&quot;\&quot;#,##0;[Red]&quot;\&quot;\-#,##0"/>
    <numFmt numFmtId="199" formatCode="&quot;\&quot;#,##0.00;[Red]&quot;\&quot;\-#,##0.00"/>
    <numFmt numFmtId="200" formatCode="\$#,##0\ ;\(\$#,##0\)"/>
    <numFmt numFmtId="201" formatCode="&quot;\&quot;#,##0;[Red]&quot;\&quot;&quot;\&quot;\-#,##0"/>
    <numFmt numFmtId="202" formatCode="&quot;\&quot;#,##0.00;[Red]&quot;\&quot;&quot;\&quot;&quot;\&quot;&quot;\&quot;&quot;\&quot;&quot;\&quot;\-#,##0.00"/>
    <numFmt numFmtId="203" formatCode="00000"/>
    <numFmt numFmtId="204" formatCode="0.000;[Red]0.000"/>
    <numFmt numFmtId="205" formatCode="#,##0.000;[Red]#,##0.000"/>
    <numFmt numFmtId="206" formatCode="#,##0.0;[Red]#,##0.0"/>
    <numFmt numFmtId="207" formatCode="#,##0.00;[Red]#,##0.00"/>
    <numFmt numFmtId="208" formatCode="[$-409]dddd\,\ mmmm\ dd\,\ yyyy"/>
    <numFmt numFmtId="209" formatCode="#,##0.0"/>
    <numFmt numFmtId="210" formatCode="#,##0.0000;[Red]#,##0.0000"/>
    <numFmt numFmtId="211" formatCode="#,##0.00000;[Red]#,##0.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VNI-Times"/>
      <family val="0"/>
    </font>
    <font>
      <u val="single"/>
      <sz val="10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VNI-Times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57" fillId="28" borderId="2" applyNumberFormat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2" fillId="0" borderId="0">
      <alignment/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</cellStyleXfs>
  <cellXfs count="291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173" fontId="8" fillId="0" borderId="0" xfId="0" applyNumberFormat="1" applyFont="1" applyAlignment="1">
      <alignment/>
    </xf>
    <xf numFmtId="0" fontId="16" fillId="33" borderId="0" xfId="90" applyFont="1" applyFill="1">
      <alignment/>
      <protection/>
    </xf>
    <xf numFmtId="0" fontId="2" fillId="0" borderId="0" xfId="90">
      <alignment/>
      <protection/>
    </xf>
    <xf numFmtId="0" fontId="2" fillId="33" borderId="0" xfId="90" applyFill="1">
      <alignment/>
      <protection/>
    </xf>
    <xf numFmtId="0" fontId="2" fillId="34" borderId="10" xfId="90" applyFill="1" applyBorder="1">
      <alignment/>
      <protection/>
    </xf>
    <xf numFmtId="0" fontId="2" fillId="35" borderId="11" xfId="90" applyFill="1" applyBorder="1">
      <alignment/>
      <protection/>
    </xf>
    <xf numFmtId="0" fontId="17" fillId="36" borderId="12" xfId="90" applyFont="1" applyFill="1" applyBorder="1" applyAlignment="1">
      <alignment horizontal="center"/>
      <protection/>
    </xf>
    <xf numFmtId="0" fontId="18" fillId="37" borderId="13" xfId="90" applyFont="1" applyFill="1" applyBorder="1" applyAlignment="1">
      <alignment horizontal="center"/>
      <protection/>
    </xf>
    <xf numFmtId="0" fontId="17" fillId="36" borderId="13" xfId="90" applyFont="1" applyFill="1" applyBorder="1" applyAlignment="1">
      <alignment horizontal="center"/>
      <protection/>
    </xf>
    <xf numFmtId="0" fontId="17" fillId="36" borderId="14" xfId="90" applyFont="1" applyFill="1" applyBorder="1" applyAlignment="1">
      <alignment horizontal="center"/>
      <protection/>
    </xf>
    <xf numFmtId="0" fontId="2" fillId="35" borderId="15" xfId="90" applyFill="1" applyBorder="1">
      <alignment/>
      <protection/>
    </xf>
    <xf numFmtId="0" fontId="2" fillId="34" borderId="16" xfId="90" applyFill="1" applyBorder="1">
      <alignment/>
      <protection/>
    </xf>
    <xf numFmtId="0" fontId="2" fillId="35" borderId="16" xfId="90" applyFill="1" applyBorder="1">
      <alignment/>
      <protection/>
    </xf>
    <xf numFmtId="0" fontId="2" fillId="34" borderId="17" xfId="90" applyFill="1" applyBorder="1">
      <alignment/>
      <protection/>
    </xf>
    <xf numFmtId="0" fontId="70" fillId="0" borderId="0" xfId="0" applyFont="1" applyAlignment="1">
      <alignment/>
    </xf>
    <xf numFmtId="172" fontId="70" fillId="0" borderId="0" xfId="41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37" borderId="0" xfId="0" applyFont="1" applyFill="1" applyAlignment="1">
      <alignment horizontal="center"/>
    </xf>
    <xf numFmtId="49" fontId="22" fillId="0" borderId="0" xfId="0" applyNumberFormat="1" applyFont="1" applyAlignment="1">
      <alignment horizontal="right"/>
    </xf>
    <xf numFmtId="0" fontId="19" fillId="0" borderId="0" xfId="66" applyFont="1">
      <alignment/>
      <protection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7" borderId="0" xfId="0" applyFont="1" applyFill="1" applyAlignment="1">
      <alignment horizontal="center"/>
    </xf>
    <xf numFmtId="0" fontId="71" fillId="0" borderId="0" xfId="0" applyFont="1" applyAlignment="1">
      <alignment/>
    </xf>
    <xf numFmtId="0" fontId="20" fillId="0" borderId="0" xfId="66" applyFont="1">
      <alignment/>
      <protection/>
    </xf>
    <xf numFmtId="49" fontId="2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3" fontId="20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3" fontId="19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9" fontId="19" fillId="0" borderId="0" xfId="0" applyNumberFormat="1" applyFont="1" applyAlignment="1">
      <alignment horizontal="center"/>
    </xf>
    <xf numFmtId="173" fontId="27" fillId="0" borderId="0" xfId="0" applyNumberFormat="1" applyFont="1" applyAlignment="1">
      <alignment/>
    </xf>
    <xf numFmtId="173" fontId="28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3" fontId="27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3" fontId="2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3" fontId="20" fillId="0" borderId="0" xfId="0" applyNumberFormat="1" applyFont="1" applyAlignment="1">
      <alignment/>
    </xf>
    <xf numFmtId="173" fontId="20" fillId="0" borderId="0" xfId="0" applyNumberFormat="1" applyFont="1" applyAlignment="1">
      <alignment horizontal="right"/>
    </xf>
    <xf numFmtId="173" fontId="19" fillId="0" borderId="0" xfId="0" applyNumberFormat="1" applyFont="1" applyBorder="1" applyAlignment="1">
      <alignment horizontal="right"/>
    </xf>
    <xf numFmtId="3" fontId="28" fillId="0" borderId="18" xfId="0" applyNumberFormat="1" applyFont="1" applyBorder="1" applyAlignment="1">
      <alignment horizontal="right" vertical="top"/>
    </xf>
    <xf numFmtId="173" fontId="28" fillId="0" borderId="0" xfId="0" applyNumberFormat="1" applyFont="1" applyAlignment="1">
      <alignment horizontal="right"/>
    </xf>
    <xf numFmtId="173" fontId="23" fillId="0" borderId="0" xfId="0" applyNumberFormat="1" applyFont="1" applyAlignment="1">
      <alignment horizontal="right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173" fontId="19" fillId="0" borderId="0" xfId="0" applyNumberFormat="1" applyFont="1" applyBorder="1" applyAlignment="1">
      <alignment horizontal="right" vertical="center"/>
    </xf>
    <xf numFmtId="173" fontId="20" fillId="0" borderId="0" xfId="0" applyNumberFormat="1" applyFont="1" applyAlignment="1">
      <alignment vertical="center"/>
    </xf>
    <xf numFmtId="173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right"/>
    </xf>
    <xf numFmtId="173" fontId="23" fillId="0" borderId="0" xfId="0" applyNumberFormat="1" applyFont="1" applyAlignment="1">
      <alignment/>
    </xf>
    <xf numFmtId="173" fontId="23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/>
    </xf>
    <xf numFmtId="3" fontId="20" fillId="0" borderId="19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38" borderId="19" xfId="0" applyNumberFormat="1" applyFont="1" applyFill="1" applyBorder="1" applyAlignment="1">
      <alignment/>
    </xf>
    <xf numFmtId="3" fontId="20" fillId="0" borderId="15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26" fillId="0" borderId="0" xfId="0" applyFont="1" applyAlignment="1">
      <alignment/>
    </xf>
    <xf numFmtId="0" fontId="23" fillId="39" borderId="0" xfId="0" applyFont="1" applyFill="1" applyAlignment="1">
      <alignment horizontal="center"/>
    </xf>
    <xf numFmtId="3" fontId="23" fillId="0" borderId="16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31" fillId="39" borderId="0" xfId="0" applyFont="1" applyFill="1" applyAlignment="1">
      <alignment horizontal="center"/>
    </xf>
    <xf numFmtId="3" fontId="23" fillId="0" borderId="11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38" borderId="19" xfId="0" applyNumberFormat="1" applyFont="1" applyFill="1" applyBorder="1" applyAlignment="1">
      <alignment/>
    </xf>
    <xf numFmtId="3" fontId="23" fillId="0" borderId="15" xfId="0" applyNumberFormat="1" applyFont="1" applyBorder="1" applyAlignment="1">
      <alignment/>
    </xf>
    <xf numFmtId="0" fontId="20" fillId="39" borderId="0" xfId="0" applyFont="1" applyFill="1" applyAlignment="1">
      <alignment horizontal="center"/>
    </xf>
    <xf numFmtId="0" fontId="22" fillId="0" borderId="2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38" borderId="0" xfId="0" applyFont="1" applyFill="1" applyAlignment="1">
      <alignment horizontal="center"/>
    </xf>
    <xf numFmtId="0" fontId="23" fillId="0" borderId="22" xfId="0" applyFont="1" applyBorder="1" applyAlignment="1">
      <alignment/>
    </xf>
    <xf numFmtId="0" fontId="23" fillId="0" borderId="21" xfId="0" applyFont="1" applyBorder="1" applyAlignment="1">
      <alignment/>
    </xf>
    <xf numFmtId="49" fontId="23" fillId="37" borderId="0" xfId="0" applyNumberFormat="1" applyFont="1" applyFill="1" applyAlignment="1">
      <alignment horizontal="center"/>
    </xf>
    <xf numFmtId="173" fontId="22" fillId="0" borderId="0" xfId="0" applyNumberFormat="1" applyFont="1" applyAlignment="1">
      <alignment horizontal="right"/>
    </xf>
    <xf numFmtId="49" fontId="22" fillId="38" borderId="0" xfId="0" applyNumberFormat="1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22" fillId="37" borderId="0" xfId="0" applyFont="1" applyFill="1" applyAlignment="1">
      <alignment horizontal="center"/>
    </xf>
    <xf numFmtId="0" fontId="23" fillId="38" borderId="0" xfId="0" applyFont="1" applyFill="1" applyAlignment="1">
      <alignment horizontal="center"/>
    </xf>
    <xf numFmtId="173" fontId="20" fillId="38" borderId="0" xfId="0" applyNumberFormat="1" applyFont="1" applyFill="1" applyAlignment="1">
      <alignment horizontal="center"/>
    </xf>
    <xf numFmtId="173" fontId="22" fillId="37" borderId="0" xfId="0" applyNumberFormat="1" applyFont="1" applyFill="1" applyAlignment="1">
      <alignment horizontal="center"/>
    </xf>
    <xf numFmtId="173" fontId="19" fillId="37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/>
    </xf>
    <xf numFmtId="173" fontId="19" fillId="38" borderId="0" xfId="0" applyNumberFormat="1" applyFont="1" applyFill="1" applyAlignment="1">
      <alignment horizontal="center"/>
    </xf>
    <xf numFmtId="0" fontId="19" fillId="37" borderId="0" xfId="0" applyFont="1" applyFill="1" applyAlignment="1">
      <alignment horizontal="center"/>
    </xf>
    <xf numFmtId="173" fontId="20" fillId="0" borderId="0" xfId="0" applyNumberFormat="1" applyFont="1" applyAlignment="1">
      <alignment horizontal="center"/>
    </xf>
    <xf numFmtId="38" fontId="20" fillId="0" borderId="0" xfId="0" applyNumberFormat="1" applyFont="1" applyAlignment="1">
      <alignment/>
    </xf>
    <xf numFmtId="3" fontId="19" fillId="37" borderId="0" xfId="0" applyNumberFormat="1" applyFont="1" applyFill="1" applyAlignment="1">
      <alignment horizontal="center"/>
    </xf>
    <xf numFmtId="38" fontId="23" fillId="0" borderId="0" xfId="0" applyNumberFormat="1" applyFont="1" applyAlignment="1">
      <alignment/>
    </xf>
    <xf numFmtId="38" fontId="19" fillId="0" borderId="0" xfId="0" applyNumberFormat="1" applyFont="1" applyAlignment="1">
      <alignment/>
    </xf>
    <xf numFmtId="38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2" fontId="20" fillId="0" borderId="0" xfId="41" applyNumberFormat="1" applyFont="1" applyAlignment="1">
      <alignment/>
    </xf>
    <xf numFmtId="3" fontId="20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173" fontId="24" fillId="0" borderId="0" xfId="0" applyNumberFormat="1" applyFont="1" applyAlignment="1">
      <alignment/>
    </xf>
    <xf numFmtId="173" fontId="20" fillId="0" borderId="0" xfId="41" applyNumberFormat="1" applyFont="1" applyAlignment="1">
      <alignment/>
    </xf>
    <xf numFmtId="172" fontId="19" fillId="37" borderId="0" xfId="41" applyNumberFormat="1" applyFont="1" applyFill="1" applyAlignment="1">
      <alignment horizontal="center"/>
    </xf>
    <xf numFmtId="172" fontId="19" fillId="37" borderId="0" xfId="41" applyNumberFormat="1" applyFont="1" applyFill="1" applyAlignment="1">
      <alignment/>
    </xf>
    <xf numFmtId="0" fontId="20" fillId="38" borderId="0" xfId="0" applyFont="1" applyFill="1" applyAlignment="1">
      <alignment horizontal="center"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/>
    </xf>
    <xf numFmtId="0" fontId="20" fillId="0" borderId="1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3" fontId="19" fillId="0" borderId="16" xfId="0" applyNumberFormat="1" applyFont="1" applyBorder="1" applyAlignment="1">
      <alignment/>
    </xf>
    <xf numFmtId="172" fontId="19" fillId="0" borderId="16" xfId="41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38" borderId="23" xfId="0" applyNumberFormat="1" applyFont="1" applyFill="1" applyBorder="1" applyAlignment="1">
      <alignment/>
    </xf>
    <xf numFmtId="3" fontId="20" fillId="37" borderId="0" xfId="0" applyNumberFormat="1" applyFont="1" applyFill="1" applyAlignment="1">
      <alignment horizontal="center"/>
    </xf>
    <xf numFmtId="37" fontId="20" fillId="0" borderId="0" xfId="41" applyNumberFormat="1" applyFont="1" applyAlignment="1">
      <alignment/>
    </xf>
    <xf numFmtId="3" fontId="32" fillId="0" borderId="0" xfId="0" applyNumberFormat="1" applyFont="1" applyAlignment="1">
      <alignment/>
    </xf>
    <xf numFmtId="173" fontId="20" fillId="0" borderId="0" xfId="69" applyNumberFormat="1" applyFont="1">
      <alignment/>
      <protection/>
    </xf>
    <xf numFmtId="3" fontId="20" fillId="0" borderId="0" xfId="69" applyNumberFormat="1" applyFont="1">
      <alignment/>
      <protection/>
    </xf>
    <xf numFmtId="0" fontId="24" fillId="37" borderId="0" xfId="0" applyFont="1" applyFill="1" applyAlignment="1">
      <alignment horizontal="center"/>
    </xf>
    <xf numFmtId="3" fontId="23" fillId="0" borderId="0" xfId="0" applyNumberFormat="1" applyFont="1" applyAlignment="1">
      <alignment horizontal="center"/>
    </xf>
    <xf numFmtId="173" fontId="71" fillId="0" borderId="0" xfId="0" applyNumberFormat="1" applyFont="1" applyAlignment="1">
      <alignment/>
    </xf>
    <xf numFmtId="3" fontId="23" fillId="37" borderId="0" xfId="0" applyNumberFormat="1" applyFont="1" applyFill="1" applyAlignment="1">
      <alignment horizontal="center"/>
    </xf>
    <xf numFmtId="3" fontId="22" fillId="0" borderId="0" xfId="0" applyNumberFormat="1" applyFont="1" applyAlignment="1">
      <alignment horizontal="center"/>
    </xf>
    <xf numFmtId="173" fontId="19" fillId="0" borderId="0" xfId="0" applyNumberFormat="1" applyFont="1" applyAlignment="1">
      <alignment horizontal="center"/>
    </xf>
    <xf numFmtId="0" fontId="71" fillId="40" borderId="0" xfId="0" applyFont="1" applyFill="1" applyAlignment="1">
      <alignment/>
    </xf>
    <xf numFmtId="173" fontId="22" fillId="0" borderId="0" xfId="0" applyNumberFormat="1" applyFont="1" applyAlignment="1">
      <alignment/>
    </xf>
    <xf numFmtId="173" fontId="23" fillId="40" borderId="0" xfId="0" applyNumberFormat="1" applyFont="1" applyFill="1" applyAlignment="1">
      <alignment/>
    </xf>
    <xf numFmtId="173" fontId="71" fillId="4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3" fontId="71" fillId="0" borderId="0" xfId="0" applyNumberFormat="1" applyFont="1" applyAlignment="1">
      <alignment/>
    </xf>
    <xf numFmtId="173" fontId="72" fillId="0" borderId="0" xfId="0" applyNumberFormat="1" applyFont="1" applyAlignment="1">
      <alignment/>
    </xf>
    <xf numFmtId="173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33" fillId="0" borderId="0" xfId="0" applyFont="1" applyAlignment="1">
      <alignment/>
    </xf>
    <xf numFmtId="0" fontId="23" fillId="37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24" xfId="0" applyFont="1" applyBorder="1" applyAlignment="1">
      <alignment/>
    </xf>
    <xf numFmtId="49" fontId="35" fillId="0" borderId="24" xfId="0" applyNumberFormat="1" applyFont="1" applyBorder="1" applyAlignment="1">
      <alignment horizontal="center"/>
    </xf>
    <xf numFmtId="0" fontId="35" fillId="0" borderId="24" xfId="0" applyFont="1" applyBorder="1" applyAlignment="1">
      <alignment/>
    </xf>
    <xf numFmtId="49" fontId="35" fillId="0" borderId="24" xfId="0" applyNumberFormat="1" applyFont="1" applyBorder="1" applyAlignment="1">
      <alignment horizontal="center"/>
    </xf>
    <xf numFmtId="38" fontId="35" fillId="0" borderId="0" xfId="0" applyNumberFormat="1" applyFont="1" applyAlignment="1">
      <alignment/>
    </xf>
    <xf numFmtId="0" fontId="34" fillId="0" borderId="25" xfId="0" applyFont="1" applyBorder="1" applyAlignment="1">
      <alignment/>
    </xf>
    <xf numFmtId="49" fontId="35" fillId="0" borderId="25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 vertical="center" wrapText="1"/>
    </xf>
    <xf numFmtId="3" fontId="35" fillId="0" borderId="23" xfId="0" applyNumberFormat="1" applyFont="1" applyBorder="1" applyAlignment="1">
      <alignment horizontal="center" vertical="center" wrapText="1"/>
    </xf>
    <xf numFmtId="3" fontId="35" fillId="0" borderId="25" xfId="0" applyNumberFormat="1" applyFont="1" applyBorder="1" applyAlignment="1">
      <alignment horizontal="center"/>
    </xf>
    <xf numFmtId="3" fontId="34" fillId="0" borderId="25" xfId="0" applyNumberFormat="1" applyFont="1" applyFill="1" applyBorder="1" applyAlignment="1">
      <alignment/>
    </xf>
    <xf numFmtId="3" fontId="35" fillId="0" borderId="24" xfId="0" applyNumberFormat="1" applyFont="1" applyBorder="1" applyAlignment="1">
      <alignment horizontal="center"/>
    </xf>
    <xf numFmtId="3" fontId="34" fillId="0" borderId="24" xfId="0" applyNumberFormat="1" applyFont="1" applyFill="1" applyBorder="1" applyAlignment="1">
      <alignment/>
    </xf>
    <xf numFmtId="3" fontId="35" fillId="0" borderId="24" xfId="0" applyNumberFormat="1" applyFont="1" applyFill="1" applyBorder="1" applyAlignment="1">
      <alignment/>
    </xf>
    <xf numFmtId="3" fontId="35" fillId="0" borderId="0" xfId="0" applyNumberFormat="1" applyFont="1" applyAlignment="1">
      <alignment horizontal="center"/>
    </xf>
    <xf numFmtId="3" fontId="35" fillId="0" borderId="24" xfId="0" applyNumberFormat="1" applyFont="1" applyBorder="1" applyAlignment="1">
      <alignment horizontal="center"/>
    </xf>
    <xf numFmtId="3" fontId="34" fillId="0" borderId="24" xfId="0" applyNumberFormat="1" applyFont="1" applyFill="1" applyBorder="1" applyAlignment="1">
      <alignment/>
    </xf>
    <xf numFmtId="0" fontId="35" fillId="0" borderId="0" xfId="0" applyFont="1" applyAlignment="1">
      <alignment horizontal="centerContinuous" wrapText="1"/>
    </xf>
    <xf numFmtId="0" fontId="35" fillId="0" borderId="0" xfId="0" applyFont="1" applyAlignment="1">
      <alignment horizontal="centerContinuous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4" xfId="0" applyFont="1" applyBorder="1" applyAlignment="1">
      <alignment/>
    </xf>
    <xf numFmtId="0" fontId="34" fillId="0" borderId="24" xfId="0" applyFont="1" applyBorder="1" applyAlignment="1">
      <alignment/>
    </xf>
    <xf numFmtId="0" fontId="19" fillId="0" borderId="0" xfId="66" applyFont="1" applyFill="1">
      <alignment/>
      <protection/>
    </xf>
    <xf numFmtId="0" fontId="0" fillId="0" borderId="0" xfId="0" applyFill="1" applyAlignment="1">
      <alignment/>
    </xf>
    <xf numFmtId="0" fontId="20" fillId="0" borderId="0" xfId="66" applyFont="1" applyFill="1">
      <alignment/>
      <protection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2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/>
    </xf>
    <xf numFmtId="49" fontId="35" fillId="0" borderId="25" xfId="0" applyNumberFormat="1" applyFont="1" applyFill="1" applyBorder="1" applyAlignment="1">
      <alignment horizontal="center"/>
    </xf>
    <xf numFmtId="0" fontId="35" fillId="0" borderId="24" xfId="0" applyFont="1" applyFill="1" applyBorder="1" applyAlignment="1">
      <alignment/>
    </xf>
    <xf numFmtId="49" fontId="35" fillId="0" borderId="24" xfId="0" applyNumberFormat="1" applyFont="1" applyFill="1" applyBorder="1" applyAlignment="1">
      <alignment horizontal="center"/>
    </xf>
    <xf numFmtId="0" fontId="34" fillId="0" borderId="24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35" fillId="0" borderId="0" xfId="0" applyNumberFormat="1" applyFont="1" applyFill="1" applyAlignment="1">
      <alignment/>
    </xf>
    <xf numFmtId="3" fontId="35" fillId="0" borderId="23" xfId="0" applyNumberFormat="1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/>
    </xf>
    <xf numFmtId="3" fontId="34" fillId="0" borderId="26" xfId="0" applyNumberFormat="1" applyFont="1" applyFill="1" applyBorder="1" applyAlignment="1">
      <alignment/>
    </xf>
    <xf numFmtId="3" fontId="35" fillId="0" borderId="23" xfId="0" applyNumberFormat="1" applyFont="1" applyFill="1" applyBorder="1" applyAlignment="1">
      <alignment/>
    </xf>
    <xf numFmtId="3" fontId="34" fillId="0" borderId="23" xfId="0" applyNumberFormat="1" applyFont="1" applyFill="1" applyBorder="1" applyAlignment="1">
      <alignment/>
    </xf>
    <xf numFmtId="3" fontId="35" fillId="0" borderId="27" xfId="0" applyNumberFormat="1" applyFont="1" applyFill="1" applyBorder="1" applyAlignment="1">
      <alignment/>
    </xf>
    <xf numFmtId="3" fontId="34" fillId="0" borderId="27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0" fontId="3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73" fontId="27" fillId="0" borderId="0" xfId="0" applyNumberFormat="1" applyFont="1" applyAlignment="1">
      <alignment horizontal="left"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3" fillId="0" borderId="16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173" fontId="23" fillId="40" borderId="0" xfId="0" applyNumberFormat="1" applyFont="1" applyFill="1" applyAlignment="1">
      <alignment horizontal="center"/>
    </xf>
    <xf numFmtId="173" fontId="2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49" fontId="35" fillId="0" borderId="27" xfId="0" applyNumberFormat="1" applyFont="1" applyBorder="1" applyAlignment="1">
      <alignment horizontal="center"/>
    </xf>
    <xf numFmtId="0" fontId="35" fillId="0" borderId="25" xfId="0" applyFont="1" applyBorder="1" applyAlignment="1">
      <alignment/>
    </xf>
    <xf numFmtId="49" fontId="35" fillId="0" borderId="25" xfId="0" applyNumberFormat="1" applyFont="1" applyBorder="1" applyAlignment="1">
      <alignment horizontal="center"/>
    </xf>
    <xf numFmtId="0" fontId="35" fillId="0" borderId="23" xfId="0" applyFont="1" applyBorder="1" applyAlignment="1">
      <alignment horizontal="center" vertical="center" wrapText="1"/>
    </xf>
    <xf numFmtId="0" fontId="35" fillId="0" borderId="0" xfId="0" applyFont="1" applyAlignment="1">
      <alignment horizontal="centerContinuous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/>
    </xf>
    <xf numFmtId="3" fontId="35" fillId="0" borderId="0" xfId="0" applyNumberFormat="1" applyFont="1" applyAlignment="1">
      <alignment horizontal="centerContinuous" vertical="center"/>
    </xf>
    <xf numFmtId="3" fontId="35" fillId="0" borderId="0" xfId="0" applyNumberFormat="1" applyFont="1" applyAlignment="1">
      <alignment/>
    </xf>
    <xf numFmtId="3" fontId="35" fillId="0" borderId="23" xfId="0" applyNumberFormat="1" applyFont="1" applyBorder="1" applyAlignment="1">
      <alignment horizontal="center" vertical="center" wrapText="1"/>
    </xf>
    <xf numFmtId="3" fontId="35" fillId="0" borderId="25" xfId="0" applyNumberFormat="1" applyFont="1" applyBorder="1" applyAlignment="1">
      <alignment/>
    </xf>
    <xf numFmtId="3" fontId="35" fillId="0" borderId="26" xfId="0" applyNumberFormat="1" applyFont="1" applyBorder="1" applyAlignment="1">
      <alignment/>
    </xf>
    <xf numFmtId="3" fontId="35" fillId="0" borderId="23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3" fontId="34" fillId="0" borderId="25" xfId="0" applyNumberFormat="1" applyFont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4" xfId="45"/>
    <cellStyle name="Comma0" xfId="46"/>
    <cellStyle name="Currency" xfId="47"/>
    <cellStyle name="Currency [0]" xfId="48"/>
    <cellStyle name="Currency0" xfId="49"/>
    <cellStyle name="Check Cell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3" xfId="64"/>
    <cellStyle name="Normal 14" xfId="65"/>
    <cellStyle name="Normal 2" xfId="66"/>
    <cellStyle name="Normal 2 2" xfId="67"/>
    <cellStyle name="Normal 2 3" xfId="68"/>
    <cellStyle name="Normal 2 5" xfId="69"/>
    <cellStyle name="Normal 3" xfId="70"/>
    <cellStyle name="Normal 4" xfId="71"/>
    <cellStyle name="Normal 5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똿뗦먛귟 [0.00]_PRODUCT DETAIL Q1" xfId="79"/>
    <cellStyle name="똿뗦먛귟_PRODUCT DETAIL Q1" xfId="80"/>
    <cellStyle name="믅됞 [0.00]_PRODUCT DETAIL Q1" xfId="81"/>
    <cellStyle name="믅됞_PRODUCT DETAIL Q1" xfId="82"/>
    <cellStyle name="백분율_HOBONG" xfId="83"/>
    <cellStyle name="뷭?_BOOKSHIP" xfId="84"/>
    <cellStyle name="콤마 [0]_1202" xfId="85"/>
    <cellStyle name="콤마_1202" xfId="86"/>
    <cellStyle name="통화 [0]_1202" xfId="87"/>
    <cellStyle name="통화_1202" xfId="88"/>
    <cellStyle name="표준_(정보부문)월별인원계획" xfId="89"/>
    <cellStyle name="표준_kc-elec system check list" xfId="9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29.8515625" style="11" customWidth="1"/>
    <col min="2" max="2" width="1.28515625" style="11" customWidth="1"/>
    <col min="3" max="3" width="32.140625" style="11" customWidth="1"/>
    <col min="4" max="16384" width="9.140625" style="11" customWidth="1"/>
  </cols>
  <sheetData>
    <row r="1" spans="1:3" ht="12.75">
      <c r="A1" s="10" t="s">
        <v>0</v>
      </c>
      <c r="C1" s="11" t="str">
        <f>"Deleted By K"</f>
        <v>Deleted By K</v>
      </c>
    </row>
    <row r="2" ht="13.5" thickBot="1">
      <c r="A2" s="10" t="s">
        <v>156</v>
      </c>
    </row>
    <row r="3" spans="1:3" ht="13.5" thickBot="1">
      <c r="A3" s="12" t="s">
        <v>157</v>
      </c>
      <c r="C3" s="13" t="s">
        <v>158</v>
      </c>
    </row>
    <row r="4" spans="1:3" ht="12.75">
      <c r="A4" s="12">
        <v>3</v>
      </c>
      <c r="C4" s="14" t="str">
        <f>"Delete"</f>
        <v>Delete</v>
      </c>
    </row>
    <row r="5" ht="12.75">
      <c r="C5" s="14" t="str">
        <f>"Deleted By K"</f>
        <v>Deleted By K</v>
      </c>
    </row>
    <row r="6" ht="13.5" thickBot="1">
      <c r="C6" s="14" t="str">
        <f>"Deleted By"</f>
        <v>Deleted By</v>
      </c>
    </row>
    <row r="7" spans="1:3" ht="12.75">
      <c r="A7" s="15" t="s">
        <v>159</v>
      </c>
      <c r="C7" s="14" t="str">
        <f>"D"</f>
        <v>D</v>
      </c>
    </row>
    <row r="8" spans="1:3" ht="12.75">
      <c r="A8" s="16" t="s">
        <v>160</v>
      </c>
      <c r="C8" s="14">
        <f>""</f>
      </c>
    </row>
    <row r="9" spans="1:3" ht="12.75">
      <c r="A9" s="17" t="s">
        <v>161</v>
      </c>
      <c r="C9" s="14" t="str">
        <f>"Del"</f>
        <v>Del</v>
      </c>
    </row>
    <row r="10" spans="1:3" ht="12.75">
      <c r="A10" s="16" t="s">
        <v>162</v>
      </c>
      <c r="C10" s="14" t="str">
        <f>"Delete"</f>
        <v>Delete</v>
      </c>
    </row>
    <row r="11" spans="1:3" ht="13.5" thickBot="1">
      <c r="A11" s="18" t="s">
        <v>163</v>
      </c>
      <c r="C11" s="14" t="str">
        <f>"Deleted By Kaspersky Lab A"</f>
        <v>Deleted By Kaspersky Lab A</v>
      </c>
    </row>
    <row r="12" ht="12.75">
      <c r="C12" s="14" t="str">
        <f>"Deleted By Kaspersky Lab AV "</f>
        <v>Deleted By Kaspersky Lab AV </v>
      </c>
    </row>
    <row r="13" ht="13.5" thickBot="1">
      <c r="C13" s="14" t="str">
        <f>"Deleted By K"</f>
        <v>Deleted By K</v>
      </c>
    </row>
    <row r="14" spans="1:3" ht="13.5" thickBot="1">
      <c r="A14" s="13" t="s">
        <v>164</v>
      </c>
      <c r="C14" s="19" t="str">
        <f>"D"</f>
        <v>D</v>
      </c>
    </row>
    <row r="15" ht="12.75">
      <c r="A15" s="14" t="str">
        <f>"Deleted By Kaspersky Lab AV Deleted By K"</f>
        <v>Deleted By Kaspersky Lab AV Deleted By K</v>
      </c>
    </row>
    <row r="16" ht="13.5" thickBot="1">
      <c r="A16" s="14" t="str">
        <f>"Deleted By Kaspersky Lab AV Deleted By Kaspersky Lab AV Deleted B"</f>
        <v>Deleted By Kaspersky Lab AV Deleted By Kaspersky Lab AV Deleted B</v>
      </c>
    </row>
    <row r="17" spans="1:3" ht="13.5" thickBot="1">
      <c r="A17" s="19" t="str">
        <f>"D"</f>
        <v>D</v>
      </c>
      <c r="C17" s="13" t="s">
        <v>1</v>
      </c>
    </row>
    <row r="18" ht="12.75">
      <c r="C18" s="14" t="str">
        <f>"Deleted By Kaspersky Lab AV Deleted By "</f>
        <v>Deleted By Kaspersky Lab AV Deleted By </v>
      </c>
    </row>
    <row r="19" ht="12.75">
      <c r="C19" s="14" t="str">
        <f>"Deleted By Kaspersky Lab A"</f>
        <v>Deleted By Kaspersky Lab A</v>
      </c>
    </row>
    <row r="20" spans="1:3" ht="12.75">
      <c r="A20" s="20" t="s">
        <v>2</v>
      </c>
      <c r="C20" s="14" t="str">
        <f>"Deleted By Kaspersky "</f>
        <v>Deleted By Kaspersky </v>
      </c>
    </row>
    <row r="21" spans="1:3" ht="12.75">
      <c r="A21" s="21" t="str">
        <f>"Deleted By Kaspersky Lab AV Deleted By"</f>
        <v>Deleted By Kaspersky Lab AV Deleted By</v>
      </c>
      <c r="C21" s="14" t="str">
        <f>"Deleted By Kaspersky "</f>
        <v>Deleted By Kaspersky </v>
      </c>
    </row>
    <row r="22" spans="1:3" ht="12.75">
      <c r="A22" s="14" t="str">
        <f>"Deleted "</f>
        <v>Deleted </v>
      </c>
      <c r="C22" s="14" t="str">
        <f>"Deleted By Kaspersky Lab AV Deleted By "</f>
        <v>Deleted By Kaspersky Lab AV Deleted By </v>
      </c>
    </row>
    <row r="23" spans="1:3" ht="12.75">
      <c r="A23" s="14" t="str">
        <f>"Deleted By"</f>
        <v>Deleted By</v>
      </c>
      <c r="C23" s="19" t="str">
        <f>"D"</f>
        <v>D</v>
      </c>
    </row>
    <row r="24" ht="12.75">
      <c r="A24" s="14" t="str">
        <f>"D"</f>
        <v>D</v>
      </c>
    </row>
    <row r="25" ht="12.75">
      <c r="A25" s="14">
        <f>""</f>
      </c>
    </row>
    <row r="26" spans="1:3" ht="13.5" thickBot="1">
      <c r="A26" s="14" t="str">
        <f>"Dele"</f>
        <v>Dele</v>
      </c>
      <c r="C26" s="22" t="s">
        <v>3</v>
      </c>
    </row>
    <row r="27" spans="1:3" ht="12.75">
      <c r="A27" s="14" t="str">
        <f>"Dele"</f>
        <v>Dele</v>
      </c>
      <c r="C27" s="14" t="str">
        <f>"Delete"</f>
        <v>Delete</v>
      </c>
    </row>
    <row r="28" spans="1:3" ht="12.75">
      <c r="A28" s="14" t="str">
        <f>"Dele"</f>
        <v>Dele</v>
      </c>
      <c r="C28" s="14" t="str">
        <f>"Deleted "</f>
        <v>Deleted </v>
      </c>
    </row>
    <row r="29" spans="1:3" ht="12.75">
      <c r="A29" s="14" t="str">
        <f>"D"</f>
        <v>D</v>
      </c>
      <c r="C29" s="14" t="str">
        <f>"Deleted By"</f>
        <v>Deleted By</v>
      </c>
    </row>
    <row r="30" spans="1:3" ht="12.75">
      <c r="A30" s="14" t="str">
        <f>"Delete"</f>
        <v>Delete</v>
      </c>
      <c r="C30" s="14" t="str">
        <f>"D"</f>
        <v>D</v>
      </c>
    </row>
    <row r="31" spans="1:3" ht="12.75">
      <c r="A31" s="14" t="str">
        <f>"Deleted By Kasper"</f>
        <v>Deleted By Kasper</v>
      </c>
      <c r="C31" s="14" t="str">
        <f>"Del"</f>
        <v>Del</v>
      </c>
    </row>
    <row r="32" spans="1:3" ht="12.75">
      <c r="A32" s="14" t="str">
        <f>"Deleted By Kaspersky"</f>
        <v>Deleted By Kaspersky</v>
      </c>
      <c r="C32" s="14" t="str">
        <f>"D"</f>
        <v>D</v>
      </c>
    </row>
    <row r="33" spans="1:3" ht="12.75">
      <c r="A33" s="14" t="str">
        <f>"Deleted By Kaspersk"</f>
        <v>Deleted By Kaspersk</v>
      </c>
      <c r="C33" s="14" t="str">
        <f>"Delete"</f>
        <v>Delete</v>
      </c>
    </row>
    <row r="34" spans="1:3" ht="12.75">
      <c r="A34" s="14" t="str">
        <f>"Deleted By Kaspersky"</f>
        <v>Deleted By Kaspersky</v>
      </c>
      <c r="C34" s="14" t="str">
        <f>"Deleted By Kasper"</f>
        <v>Deleted By Kasper</v>
      </c>
    </row>
    <row r="35" spans="1:3" ht="12.75">
      <c r="A35" s="14" t="str">
        <f>"Deleted By Kaspers"</f>
        <v>Deleted By Kaspers</v>
      </c>
      <c r="C35" s="14">
        <f>""</f>
      </c>
    </row>
    <row r="36" spans="1:3" ht="12.75">
      <c r="A36" s="14" t="str">
        <f>"D"</f>
        <v>D</v>
      </c>
      <c r="C36" s="19" t="str">
        <f>"D"</f>
        <v>D</v>
      </c>
    </row>
    <row r="37" ht="12.75">
      <c r="A37" s="14" t="str">
        <f>"D"</f>
        <v>D</v>
      </c>
    </row>
    <row r="38" ht="12.75">
      <c r="A38" s="14" t="str">
        <f>"D"</f>
        <v>D</v>
      </c>
    </row>
    <row r="39" spans="1:3" ht="12.75">
      <c r="A39" s="14" t="str">
        <f>"Delete"</f>
        <v>Delete</v>
      </c>
      <c r="C39" s="21" t="str">
        <f>"Deleted By Kaspersky"</f>
        <v>Deleted By Kaspersky</v>
      </c>
    </row>
    <row r="40" spans="1:3" ht="12.75">
      <c r="A40" s="14" t="str">
        <f>"D"</f>
        <v>D</v>
      </c>
      <c r="C40" s="14" t="str">
        <f>"Deleted By Kaspersky Lab AV Deleted By Kaspersky Lab AV Dele"</f>
        <v>Deleted By Kaspersky Lab AV Deleted By Kaspersky Lab AV Dele</v>
      </c>
    </row>
    <row r="41" spans="1:3" ht="12.75">
      <c r="A41" s="19" t="str">
        <f>"D"</f>
        <v>D</v>
      </c>
      <c r="C41" s="19" t="str">
        <f>"D"</f>
        <v>D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421875" style="37" customWidth="1"/>
    <col min="2" max="2" width="14.00390625" style="37" customWidth="1"/>
    <col min="3" max="3" width="12.00390625" style="37" customWidth="1"/>
    <col min="4" max="4" width="13.140625" style="37" customWidth="1"/>
    <col min="5" max="5" width="13.421875" style="37" customWidth="1"/>
    <col min="6" max="6" width="10.7109375" style="38" customWidth="1"/>
    <col min="7" max="7" width="15.421875" style="37" customWidth="1"/>
    <col min="8" max="8" width="9.140625" style="126" customWidth="1"/>
    <col min="9" max="16384" width="9.140625" style="39" customWidth="1"/>
  </cols>
  <sheetData>
    <row r="1" spans="1:8" ht="15">
      <c r="A1" s="30" t="s">
        <v>341</v>
      </c>
      <c r="B1" s="30"/>
      <c r="C1" s="30"/>
      <c r="D1" s="30"/>
      <c r="E1" s="30"/>
      <c r="F1" s="33"/>
      <c r="G1" s="30"/>
      <c r="H1" s="120"/>
    </row>
    <row r="2" spans="1:8" ht="15">
      <c r="A2" s="257" t="s">
        <v>276</v>
      </c>
      <c r="B2" s="85" t="s">
        <v>342</v>
      </c>
      <c r="C2" s="85" t="s">
        <v>343</v>
      </c>
      <c r="D2" s="85" t="s">
        <v>344</v>
      </c>
      <c r="E2" s="85" t="s">
        <v>342</v>
      </c>
      <c r="F2" s="33"/>
      <c r="G2" s="30"/>
      <c r="H2" s="120"/>
    </row>
    <row r="3" spans="1:8" ht="15">
      <c r="A3" s="258"/>
      <c r="B3" s="89" t="s">
        <v>345</v>
      </c>
      <c r="C3" s="89" t="s">
        <v>346</v>
      </c>
      <c r="D3" s="89" t="s">
        <v>346</v>
      </c>
      <c r="E3" s="89" t="s">
        <v>347</v>
      </c>
      <c r="F3" s="33" t="s">
        <v>233</v>
      </c>
      <c r="G3" s="30"/>
      <c r="H3" s="120"/>
    </row>
    <row r="4" spans="1:8" ht="15">
      <c r="A4" s="115" t="s">
        <v>348</v>
      </c>
      <c r="B4" s="121"/>
      <c r="C4" s="121"/>
      <c r="D4" s="121"/>
      <c r="E4" s="121"/>
      <c r="F4" s="33"/>
      <c r="G4" s="30"/>
      <c r="H4" s="120"/>
    </row>
    <row r="5" spans="1:8" ht="15">
      <c r="A5" s="92" t="s">
        <v>349</v>
      </c>
      <c r="B5" s="92"/>
      <c r="C5" s="92"/>
      <c r="D5" s="92"/>
      <c r="E5" s="92"/>
      <c r="F5" s="33"/>
      <c r="G5" s="30"/>
      <c r="H5" s="120"/>
    </row>
    <row r="6" spans="1:8" ht="15">
      <c r="A6" s="92" t="s">
        <v>350</v>
      </c>
      <c r="B6" s="92"/>
      <c r="C6" s="92"/>
      <c r="D6" s="92"/>
      <c r="E6" s="92"/>
      <c r="F6" s="33"/>
      <c r="G6" s="30"/>
      <c r="H6" s="120"/>
    </row>
    <row r="7" spans="1:8" ht="15">
      <c r="A7" s="92" t="s">
        <v>351</v>
      </c>
      <c r="B7" s="92"/>
      <c r="C7" s="92"/>
      <c r="D7" s="92"/>
      <c r="E7" s="92"/>
      <c r="F7" s="33"/>
      <c r="G7" s="30"/>
      <c r="H7" s="120"/>
    </row>
    <row r="8" spans="1:8" ht="15">
      <c r="A8" s="92" t="s">
        <v>352</v>
      </c>
      <c r="B8" s="92"/>
      <c r="C8" s="92"/>
      <c r="D8" s="92"/>
      <c r="E8" s="92"/>
      <c r="F8" s="33"/>
      <c r="G8" s="30"/>
      <c r="H8" s="120"/>
    </row>
    <row r="9" spans="1:8" ht="15">
      <c r="A9" s="116" t="s">
        <v>323</v>
      </c>
      <c r="B9" s="91"/>
      <c r="C9" s="91"/>
      <c r="D9" s="91"/>
      <c r="E9" s="91"/>
      <c r="F9" s="33"/>
      <c r="G9" s="30"/>
      <c r="H9" s="120"/>
    </row>
    <row r="10" spans="1:8" ht="15">
      <c r="A10" s="92" t="s">
        <v>349</v>
      </c>
      <c r="B10" s="92"/>
      <c r="C10" s="92"/>
      <c r="D10" s="92"/>
      <c r="E10" s="92"/>
      <c r="F10" s="33"/>
      <c r="G10" s="30"/>
      <c r="H10" s="120"/>
    </row>
    <row r="11" spans="1:8" ht="15">
      <c r="A11" s="92" t="s">
        <v>350</v>
      </c>
      <c r="B11" s="92"/>
      <c r="C11" s="92"/>
      <c r="D11" s="92"/>
      <c r="E11" s="92"/>
      <c r="F11" s="33"/>
      <c r="G11" s="30"/>
      <c r="H11" s="120"/>
    </row>
    <row r="12" spans="1:8" ht="15">
      <c r="A12" s="92" t="s">
        <v>351</v>
      </c>
      <c r="B12" s="92"/>
      <c r="C12" s="92"/>
      <c r="D12" s="92"/>
      <c r="E12" s="92"/>
      <c r="F12" s="33"/>
      <c r="G12" s="30"/>
      <c r="H12" s="120"/>
    </row>
    <row r="13" spans="1:8" ht="15">
      <c r="A13" s="92" t="s">
        <v>352</v>
      </c>
      <c r="B13" s="92"/>
      <c r="C13" s="92"/>
      <c r="D13" s="92"/>
      <c r="E13" s="92"/>
      <c r="F13" s="33"/>
      <c r="G13" s="30"/>
      <c r="H13" s="120"/>
    </row>
    <row r="14" spans="1:8" ht="15">
      <c r="A14" s="117" t="s">
        <v>353</v>
      </c>
      <c r="B14" s="104"/>
      <c r="C14" s="104"/>
      <c r="D14" s="104"/>
      <c r="E14" s="104"/>
      <c r="F14" s="33"/>
      <c r="G14" s="30"/>
      <c r="H14" s="120"/>
    </row>
    <row r="15" spans="1:8" ht="15">
      <c r="A15" s="118" t="s">
        <v>354</v>
      </c>
      <c r="B15" s="122"/>
      <c r="C15" s="122"/>
      <c r="D15" s="122"/>
      <c r="E15" s="122"/>
      <c r="F15" s="33"/>
      <c r="G15" s="30"/>
      <c r="H15" s="120"/>
    </row>
    <row r="16" spans="1:8" ht="15">
      <c r="A16" s="92" t="s">
        <v>349</v>
      </c>
      <c r="B16" s="92"/>
      <c r="C16" s="92"/>
      <c r="D16" s="92"/>
      <c r="E16" s="92"/>
      <c r="F16" s="33"/>
      <c r="G16" s="30"/>
      <c r="H16" s="120"/>
    </row>
    <row r="17" spans="1:8" ht="15">
      <c r="A17" s="92" t="s">
        <v>350</v>
      </c>
      <c r="B17" s="92"/>
      <c r="C17" s="92"/>
      <c r="D17" s="92"/>
      <c r="E17" s="92"/>
      <c r="F17" s="33"/>
      <c r="G17" s="30"/>
      <c r="H17" s="120"/>
    </row>
    <row r="18" spans="1:8" ht="15">
      <c r="A18" s="92" t="s">
        <v>351</v>
      </c>
      <c r="B18" s="92"/>
      <c r="C18" s="92"/>
      <c r="D18" s="92"/>
      <c r="E18" s="92"/>
      <c r="F18" s="33"/>
      <c r="G18" s="30"/>
      <c r="H18" s="120"/>
    </row>
    <row r="19" spans="1:8" ht="15">
      <c r="A19" s="94" t="s">
        <v>355</v>
      </c>
      <c r="B19" s="94"/>
      <c r="C19" s="94"/>
      <c r="D19" s="94"/>
      <c r="E19" s="94"/>
      <c r="F19" s="33"/>
      <c r="G19" s="30"/>
      <c r="H19" s="120"/>
    </row>
    <row r="20" spans="1:8" ht="15">
      <c r="A20" s="30"/>
      <c r="B20" s="30"/>
      <c r="C20" s="30"/>
      <c r="D20" s="30"/>
      <c r="E20" s="30"/>
      <c r="F20" s="33"/>
      <c r="G20" s="30"/>
      <c r="H20" s="120"/>
    </row>
    <row r="21" spans="1:8" ht="15">
      <c r="A21" s="30" t="s">
        <v>356</v>
      </c>
      <c r="B21" s="30"/>
      <c r="C21" s="30"/>
      <c r="D21" s="30"/>
      <c r="E21" s="30"/>
      <c r="F21" s="33"/>
      <c r="G21" s="30"/>
      <c r="H21" s="120"/>
    </row>
    <row r="22" spans="1:8" ht="15">
      <c r="A22" s="30" t="s">
        <v>12</v>
      </c>
      <c r="B22" s="30"/>
      <c r="C22" s="30"/>
      <c r="D22" s="30"/>
      <c r="E22" s="30"/>
      <c r="F22" s="33"/>
      <c r="G22" s="30"/>
      <c r="H22" s="120"/>
    </row>
    <row r="23" spans="1:8" ht="15">
      <c r="A23" s="30" t="s">
        <v>13</v>
      </c>
      <c r="B23" s="30"/>
      <c r="C23" s="30"/>
      <c r="D23" s="30"/>
      <c r="E23" s="30"/>
      <c r="F23" s="33"/>
      <c r="G23" s="30"/>
      <c r="H23" s="120"/>
    </row>
    <row r="24" spans="1:8" ht="15">
      <c r="A24" s="30"/>
      <c r="B24" s="30"/>
      <c r="C24" s="32"/>
      <c r="D24" s="30"/>
      <c r="E24" s="32"/>
      <c r="F24" s="33"/>
      <c r="G24" s="30"/>
      <c r="H24" s="120"/>
    </row>
    <row r="25" spans="1:8" ht="17.25">
      <c r="A25" s="6" t="s">
        <v>94</v>
      </c>
      <c r="B25" s="32" t="s">
        <v>231</v>
      </c>
      <c r="C25" s="30"/>
      <c r="D25" s="32" t="s">
        <v>232</v>
      </c>
      <c r="E25" s="30"/>
      <c r="F25" s="33"/>
      <c r="G25" s="30"/>
      <c r="H25" s="120"/>
    </row>
    <row r="26" spans="1:8" ht="15">
      <c r="A26" s="28" t="s">
        <v>357</v>
      </c>
      <c r="B26" s="46"/>
      <c r="C26" s="46"/>
      <c r="D26" s="46"/>
      <c r="E26" s="28"/>
      <c r="F26" s="123"/>
      <c r="G26" s="28"/>
      <c r="H26" s="120"/>
    </row>
    <row r="27" spans="1:8" ht="15">
      <c r="A27" s="36" t="s">
        <v>358</v>
      </c>
      <c r="B27" s="46">
        <v>86541087</v>
      </c>
      <c r="C27" s="46"/>
      <c r="D27" s="46">
        <v>84797829</v>
      </c>
      <c r="E27" s="28"/>
      <c r="F27" s="123" t="s">
        <v>153</v>
      </c>
      <c r="G27" s="28"/>
      <c r="H27" s="120"/>
    </row>
    <row r="28" spans="1:8" ht="15">
      <c r="A28" s="28" t="s">
        <v>170</v>
      </c>
      <c r="B28" s="46">
        <v>137632900</v>
      </c>
      <c r="C28" s="46"/>
      <c r="D28" s="46"/>
      <c r="E28" s="28"/>
      <c r="F28" s="123"/>
      <c r="G28" s="28"/>
      <c r="H28" s="120"/>
    </row>
    <row r="29" spans="1:8" ht="15">
      <c r="A29" s="28"/>
      <c r="B29" s="28"/>
      <c r="C29" s="28"/>
      <c r="D29" s="28"/>
      <c r="E29" s="30"/>
      <c r="F29" s="123"/>
      <c r="G29" s="28"/>
      <c r="H29" s="120"/>
    </row>
    <row r="30" spans="1:8" ht="15">
      <c r="A30" s="28" t="s">
        <v>359</v>
      </c>
      <c r="B30" s="28"/>
      <c r="C30" s="28"/>
      <c r="D30" s="28"/>
      <c r="E30" s="30"/>
      <c r="F30" s="123"/>
      <c r="G30" s="28"/>
      <c r="H30" s="120"/>
    </row>
    <row r="31" spans="1:8" ht="15">
      <c r="A31" s="28" t="s">
        <v>360</v>
      </c>
      <c r="B31" s="28"/>
      <c r="C31" s="28"/>
      <c r="D31" s="28"/>
      <c r="E31" s="28"/>
      <c r="F31" s="123"/>
      <c r="G31" s="28"/>
      <c r="H31" s="120"/>
    </row>
    <row r="32" spans="1:8" ht="15">
      <c r="A32" s="28" t="s">
        <v>361</v>
      </c>
      <c r="B32" s="73">
        <v>989448565</v>
      </c>
      <c r="C32" s="28"/>
      <c r="D32" s="46">
        <v>1887463593</v>
      </c>
      <c r="E32" s="28"/>
      <c r="F32" s="123" t="s">
        <v>154</v>
      </c>
      <c r="G32" s="28"/>
      <c r="H32" s="120"/>
    </row>
    <row r="33" spans="1:8" ht="15">
      <c r="A33" s="28" t="s">
        <v>362</v>
      </c>
      <c r="B33" s="28"/>
      <c r="C33" s="28"/>
      <c r="D33" s="28"/>
      <c r="E33" s="28"/>
      <c r="F33" s="123"/>
      <c r="G33" s="28"/>
      <c r="H33" s="120"/>
    </row>
    <row r="34" spans="1:8" ht="15">
      <c r="A34" s="119" t="s">
        <v>165</v>
      </c>
      <c r="B34" s="124">
        <v>1213622552</v>
      </c>
      <c r="C34" s="34"/>
      <c r="D34" s="124">
        <v>1972261422</v>
      </c>
      <c r="E34" s="30"/>
      <c r="F34" s="123"/>
      <c r="G34" s="28"/>
      <c r="H34" s="120"/>
    </row>
    <row r="35" spans="1:8" ht="15">
      <c r="A35" s="30"/>
      <c r="B35" s="30"/>
      <c r="C35" s="30"/>
      <c r="D35" s="30"/>
      <c r="E35" s="30"/>
      <c r="F35" s="33"/>
      <c r="G35" s="30"/>
      <c r="H35" s="120"/>
    </row>
    <row r="36" spans="1:8" ht="15">
      <c r="A36" s="30"/>
      <c r="B36" s="30"/>
      <c r="C36" s="30"/>
      <c r="D36" s="30"/>
      <c r="E36" s="30"/>
      <c r="F36" s="33"/>
      <c r="G36" s="30"/>
      <c r="H36" s="120"/>
    </row>
    <row r="37" spans="1:8" ht="17.25">
      <c r="A37" s="6"/>
      <c r="B37" s="32"/>
      <c r="C37" s="30"/>
      <c r="D37" s="32"/>
      <c r="E37" s="30"/>
      <c r="F37" s="33"/>
      <c r="G37" s="30"/>
      <c r="H37" s="120"/>
    </row>
    <row r="38" spans="1:8" ht="15">
      <c r="A38" s="28"/>
      <c r="B38" s="69"/>
      <c r="C38" s="69"/>
      <c r="D38" s="69"/>
      <c r="E38" s="28"/>
      <c r="F38" s="123"/>
      <c r="G38" s="28"/>
      <c r="H38" s="120"/>
    </row>
    <row r="39" spans="1:8" ht="15">
      <c r="A39" s="28"/>
      <c r="B39" s="69"/>
      <c r="C39" s="69"/>
      <c r="D39" s="69"/>
      <c r="E39" s="28"/>
      <c r="F39" s="123"/>
      <c r="G39" s="28"/>
      <c r="H39" s="120"/>
    </row>
    <row r="40" spans="1:8" ht="15">
      <c r="A40" s="28"/>
      <c r="B40" s="73"/>
      <c r="C40" s="73"/>
      <c r="D40" s="69"/>
      <c r="E40" s="30"/>
      <c r="F40" s="123"/>
      <c r="G40" s="28"/>
      <c r="H40" s="120"/>
    </row>
    <row r="41" spans="1:8" ht="15">
      <c r="A41" s="28"/>
      <c r="B41" s="73"/>
      <c r="C41" s="73"/>
      <c r="D41" s="73"/>
      <c r="E41" s="30"/>
      <c r="F41" s="123"/>
      <c r="G41" s="28"/>
      <c r="H41" s="120"/>
    </row>
    <row r="42" spans="1:8" ht="15">
      <c r="A42" s="28"/>
      <c r="B42" s="73"/>
      <c r="C42" s="73"/>
      <c r="D42" s="73"/>
      <c r="E42" s="28"/>
      <c r="F42" s="123"/>
      <c r="G42" s="28"/>
      <c r="H42" s="120"/>
    </row>
    <row r="43" spans="1:8" ht="15">
      <c r="A43" s="28"/>
      <c r="B43" s="82"/>
      <c r="C43" s="82"/>
      <c r="D43" s="82"/>
      <c r="E43" s="28"/>
      <c r="F43" s="123"/>
      <c r="G43" s="28"/>
      <c r="H43" s="120"/>
    </row>
    <row r="44" spans="1:8" ht="15">
      <c r="A44" s="119"/>
      <c r="B44" s="124"/>
      <c r="C44" s="124"/>
      <c r="D44" s="124"/>
      <c r="E44" s="82"/>
      <c r="F44" s="123"/>
      <c r="G44" s="28"/>
      <c r="H44" s="120"/>
    </row>
    <row r="45" spans="1:8" ht="15">
      <c r="A45" s="28"/>
      <c r="B45" s="28"/>
      <c r="C45" s="28"/>
      <c r="D45" s="28"/>
      <c r="E45" s="28"/>
      <c r="F45" s="123"/>
      <c r="G45" s="28"/>
      <c r="H45" s="125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37" customWidth="1"/>
    <col min="2" max="2" width="14.00390625" style="37" bestFit="1" customWidth="1"/>
    <col min="3" max="3" width="15.00390625" style="37" customWidth="1"/>
    <col min="4" max="4" width="16.57421875" style="37" customWidth="1"/>
    <col min="5" max="5" width="15.7109375" style="37" customWidth="1"/>
    <col min="6" max="6" width="14.00390625" style="149" customWidth="1"/>
    <col min="7" max="7" width="13.28125" style="37" customWidth="1"/>
    <col min="8" max="8" width="9.140625" style="134" customWidth="1"/>
    <col min="9" max="11" width="9.140625" style="37" customWidth="1"/>
    <col min="12" max="16384" width="9.140625" style="39" customWidth="1"/>
  </cols>
  <sheetData>
    <row r="1" spans="1:11" ht="17.25">
      <c r="A1" s="6" t="s">
        <v>106</v>
      </c>
      <c r="B1" s="259" t="s">
        <v>231</v>
      </c>
      <c r="C1" s="259"/>
      <c r="D1" s="259" t="s">
        <v>363</v>
      </c>
      <c r="E1" s="259"/>
      <c r="F1" s="259" t="s">
        <v>232</v>
      </c>
      <c r="G1" s="259"/>
      <c r="H1" s="127"/>
      <c r="I1" s="30"/>
      <c r="J1" s="30"/>
      <c r="K1" s="30"/>
    </row>
    <row r="2" spans="1:11" ht="17.25">
      <c r="A2" s="6"/>
      <c r="B2" s="32" t="s">
        <v>95</v>
      </c>
      <c r="C2" s="32" t="s">
        <v>364</v>
      </c>
      <c r="D2" s="32" t="s">
        <v>365</v>
      </c>
      <c r="E2" s="32" t="s">
        <v>344</v>
      </c>
      <c r="F2" s="128" t="s">
        <v>95</v>
      </c>
      <c r="G2" s="32" t="s">
        <v>364</v>
      </c>
      <c r="H2" s="127"/>
      <c r="I2" s="30"/>
      <c r="J2" s="30"/>
      <c r="K2" s="32"/>
    </row>
    <row r="3" spans="1:11" ht="15">
      <c r="A3" s="30"/>
      <c r="B3" s="32"/>
      <c r="C3" s="32" t="s">
        <v>366</v>
      </c>
      <c r="D3" s="32"/>
      <c r="E3" s="32"/>
      <c r="F3" s="128"/>
      <c r="G3" s="32" t="s">
        <v>366</v>
      </c>
      <c r="H3" s="127"/>
      <c r="I3" s="30"/>
      <c r="J3" s="30"/>
      <c r="K3" s="32"/>
    </row>
    <row r="4" spans="1:11" ht="17.25">
      <c r="A4" s="6"/>
      <c r="B4" s="32"/>
      <c r="C4" s="32" t="s">
        <v>367</v>
      </c>
      <c r="D4" s="32"/>
      <c r="E4" s="32"/>
      <c r="F4" s="128"/>
      <c r="G4" s="32" t="s">
        <v>367</v>
      </c>
      <c r="H4" s="127"/>
      <c r="I4" s="30"/>
      <c r="J4" s="30"/>
      <c r="K4" s="32"/>
    </row>
    <row r="5" spans="1:11" ht="15">
      <c r="A5" s="30" t="s">
        <v>368</v>
      </c>
      <c r="B5" s="69">
        <v>8960000000</v>
      </c>
      <c r="C5" s="69">
        <v>8960000000</v>
      </c>
      <c r="D5" s="69"/>
      <c r="E5" s="69"/>
      <c r="F5" s="129">
        <v>0</v>
      </c>
      <c r="G5" s="69"/>
      <c r="H5" s="130"/>
      <c r="I5" s="30"/>
      <c r="J5" s="30"/>
      <c r="K5" s="32"/>
    </row>
    <row r="6" spans="1:11" ht="15">
      <c r="A6" s="30" t="s">
        <v>369</v>
      </c>
      <c r="B6" s="69">
        <v>9600000000</v>
      </c>
      <c r="C6" s="69">
        <f>B6</f>
        <v>9600000000</v>
      </c>
      <c r="D6" s="69"/>
      <c r="E6" s="69"/>
      <c r="F6" s="129"/>
      <c r="G6" s="69"/>
      <c r="H6" s="130"/>
      <c r="I6" s="30"/>
      <c r="J6" s="30"/>
      <c r="K6" s="30"/>
    </row>
    <row r="7" spans="1:11" ht="15">
      <c r="A7" s="30"/>
      <c r="B7" s="67">
        <f>SUM(B5:B6)</f>
        <v>18560000000</v>
      </c>
      <c r="C7" s="67">
        <f>SUM(C5:C6)</f>
        <v>18560000000</v>
      </c>
      <c r="D7" s="67"/>
      <c r="E7" s="67"/>
      <c r="F7" s="67">
        <v>0</v>
      </c>
      <c r="G7" s="67">
        <v>0</v>
      </c>
      <c r="H7" s="131">
        <v>320</v>
      </c>
      <c r="I7" s="132"/>
      <c r="J7" s="66"/>
      <c r="K7" s="30"/>
    </row>
    <row r="8" spans="1:11" ht="15">
      <c r="A8" s="30"/>
      <c r="B8" s="69"/>
      <c r="C8" s="69"/>
      <c r="D8" s="67"/>
      <c r="E8" s="69"/>
      <c r="F8" s="129"/>
      <c r="G8" s="69"/>
      <c r="H8" s="131"/>
      <c r="I8" s="132"/>
      <c r="J8" s="66"/>
      <c r="K8" s="30"/>
    </row>
    <row r="9" spans="1:11" ht="15">
      <c r="A9" s="30"/>
      <c r="B9" s="69"/>
      <c r="C9" s="69"/>
      <c r="D9" s="67"/>
      <c r="E9" s="69"/>
      <c r="F9" s="129"/>
      <c r="G9" s="69"/>
      <c r="H9" s="131"/>
      <c r="I9" s="132"/>
      <c r="J9" s="66"/>
      <c r="K9" s="30"/>
    </row>
    <row r="10" spans="1:11" ht="15">
      <c r="A10" s="30" t="s">
        <v>370</v>
      </c>
      <c r="B10" s="67">
        <v>21400000000</v>
      </c>
      <c r="C10" s="67">
        <f>B10</f>
        <v>21400000000</v>
      </c>
      <c r="D10" s="67">
        <v>0</v>
      </c>
      <c r="E10" s="67"/>
      <c r="F10" s="133">
        <v>48680000000</v>
      </c>
      <c r="G10" s="67">
        <v>48680000000</v>
      </c>
      <c r="H10" s="134">
        <v>338</v>
      </c>
      <c r="I10" s="30"/>
      <c r="J10" s="30"/>
      <c r="K10" s="30"/>
    </row>
    <row r="11" spans="1:11" ht="15">
      <c r="A11" s="119" t="s">
        <v>165</v>
      </c>
      <c r="B11" s="67"/>
      <c r="C11" s="67"/>
      <c r="D11" s="67"/>
      <c r="E11" s="67"/>
      <c r="F11" s="133"/>
      <c r="G11" s="67"/>
      <c r="H11" s="130"/>
      <c r="I11" s="30"/>
      <c r="J11" s="30"/>
      <c r="K11" s="30"/>
    </row>
    <row r="12" spans="1:11" ht="15">
      <c r="A12" s="119"/>
      <c r="B12" s="67"/>
      <c r="C12" s="67"/>
      <c r="D12" s="67"/>
      <c r="E12" s="67"/>
      <c r="F12" s="133"/>
      <c r="G12" s="67"/>
      <c r="H12" s="130"/>
      <c r="I12" s="30"/>
      <c r="J12" s="30"/>
      <c r="K12" s="30"/>
    </row>
    <row r="13" spans="1:11" ht="15">
      <c r="A13" s="119"/>
      <c r="B13" s="67"/>
      <c r="C13" s="67"/>
      <c r="D13" s="67"/>
      <c r="E13" s="67"/>
      <c r="F13" s="133"/>
      <c r="G13" s="67"/>
      <c r="H13" s="130"/>
      <c r="I13" s="30"/>
      <c r="J13" s="30"/>
      <c r="K13" s="30"/>
    </row>
    <row r="14" spans="1:11" ht="15">
      <c r="A14" s="30"/>
      <c r="B14" s="259" t="s">
        <v>231</v>
      </c>
      <c r="C14" s="259"/>
      <c r="D14" s="259" t="s">
        <v>232</v>
      </c>
      <c r="E14" s="259"/>
      <c r="F14" s="128"/>
      <c r="G14" s="30"/>
      <c r="H14" s="127"/>
      <c r="I14" s="30"/>
      <c r="J14" s="30"/>
      <c r="K14" s="30"/>
    </row>
    <row r="15" spans="1:11" ht="17.25">
      <c r="A15" s="6" t="s">
        <v>107</v>
      </c>
      <c r="B15" s="32" t="s">
        <v>95</v>
      </c>
      <c r="C15" s="32" t="s">
        <v>364</v>
      </c>
      <c r="D15" s="32" t="s">
        <v>95</v>
      </c>
      <c r="E15" s="32" t="s">
        <v>364</v>
      </c>
      <c r="F15" s="128"/>
      <c r="G15" s="30"/>
      <c r="H15" s="127"/>
      <c r="I15" s="30"/>
      <c r="J15" s="30"/>
      <c r="K15" s="30"/>
    </row>
    <row r="16" spans="1:11" ht="17.25">
      <c r="A16" s="6"/>
      <c r="B16" s="32"/>
      <c r="C16" s="32" t="s">
        <v>366</v>
      </c>
      <c r="D16" s="32"/>
      <c r="E16" s="32" t="s">
        <v>366</v>
      </c>
      <c r="F16" s="128"/>
      <c r="G16" s="30"/>
      <c r="H16" s="127"/>
      <c r="I16" s="30"/>
      <c r="J16" s="30"/>
      <c r="K16" s="30"/>
    </row>
    <row r="17" spans="1:11" ht="16.5">
      <c r="A17" s="7" t="s">
        <v>96</v>
      </c>
      <c r="B17" s="32"/>
      <c r="C17" s="32" t="s">
        <v>367</v>
      </c>
      <c r="D17" s="32"/>
      <c r="E17" s="32" t="s">
        <v>367</v>
      </c>
      <c r="F17" s="128"/>
      <c r="G17" s="30"/>
      <c r="H17" s="127"/>
      <c r="I17" s="30"/>
      <c r="J17" s="30"/>
      <c r="K17" s="30"/>
    </row>
    <row r="18" spans="1:11" ht="16.5">
      <c r="A18" s="7" t="s">
        <v>97</v>
      </c>
      <c r="B18" s="9">
        <v>15621220858</v>
      </c>
      <c r="C18" s="9">
        <v>15621220858</v>
      </c>
      <c r="D18" s="68">
        <v>17140889051</v>
      </c>
      <c r="E18" s="68">
        <v>17140889051</v>
      </c>
      <c r="F18" s="128"/>
      <c r="G18" s="30"/>
      <c r="H18" s="127"/>
      <c r="I18" s="30"/>
      <c r="J18" s="30"/>
      <c r="K18" s="30"/>
    </row>
    <row r="19" spans="1:11" ht="16.5">
      <c r="A19" s="7" t="s">
        <v>98</v>
      </c>
      <c r="B19" s="68"/>
      <c r="C19" s="68"/>
      <c r="D19" s="68"/>
      <c r="E19" s="68"/>
      <c r="F19" s="128"/>
      <c r="G19" s="30"/>
      <c r="H19" s="127"/>
      <c r="I19" s="30"/>
      <c r="J19" s="30"/>
      <c r="K19" s="30"/>
    </row>
    <row r="20" spans="1:11" ht="16.5">
      <c r="A20" s="7"/>
      <c r="B20" s="68"/>
      <c r="C20" s="68"/>
      <c r="D20" s="68"/>
      <c r="E20" s="68"/>
      <c r="F20" s="128"/>
      <c r="G20" s="30"/>
      <c r="H20" s="127"/>
      <c r="I20" s="30"/>
      <c r="J20" s="30"/>
      <c r="K20" s="30"/>
    </row>
    <row r="21" spans="1:11" ht="16.5">
      <c r="A21" s="7" t="s">
        <v>99</v>
      </c>
      <c r="B21" s="9"/>
      <c r="C21" s="68"/>
      <c r="D21" s="68"/>
      <c r="E21" s="68"/>
      <c r="F21" s="128"/>
      <c r="G21" s="30"/>
      <c r="H21" s="127"/>
      <c r="I21" s="30"/>
      <c r="J21" s="30"/>
      <c r="K21" s="30"/>
    </row>
    <row r="22" spans="1:11" ht="15">
      <c r="A22" s="30"/>
      <c r="B22" s="68"/>
      <c r="C22" s="68"/>
      <c r="D22" s="68"/>
      <c r="E22" s="68"/>
      <c r="F22" s="128"/>
      <c r="G22" s="30"/>
      <c r="H22" s="127"/>
      <c r="I22" s="30"/>
      <c r="J22" s="30"/>
      <c r="K22" s="30"/>
    </row>
    <row r="23" spans="1:11" ht="16.5">
      <c r="A23" s="7" t="s">
        <v>100</v>
      </c>
      <c r="B23" s="68"/>
      <c r="C23" s="68"/>
      <c r="D23" s="80"/>
      <c r="E23" s="68"/>
      <c r="F23" s="128"/>
      <c r="G23" s="30"/>
      <c r="H23" s="127"/>
      <c r="I23" s="30"/>
      <c r="J23" s="30"/>
      <c r="K23" s="30"/>
    </row>
    <row r="24" spans="1:11" ht="15">
      <c r="A24" s="30"/>
      <c r="B24" s="68"/>
      <c r="C24" s="68"/>
      <c r="D24" s="68"/>
      <c r="E24" s="68"/>
      <c r="F24" s="128"/>
      <c r="G24" s="30"/>
      <c r="H24" s="127"/>
      <c r="I24" s="30"/>
      <c r="J24" s="30"/>
      <c r="K24" s="30"/>
    </row>
    <row r="25" spans="1:11" ht="15">
      <c r="A25" s="119" t="s">
        <v>165</v>
      </c>
      <c r="B25" s="80">
        <v>15621220858</v>
      </c>
      <c r="C25" s="80">
        <v>15621220858</v>
      </c>
      <c r="D25" s="80">
        <v>17140889051</v>
      </c>
      <c r="E25" s="80">
        <v>17140889051</v>
      </c>
      <c r="F25" s="128"/>
      <c r="G25" s="30"/>
      <c r="H25" s="127">
        <v>311</v>
      </c>
      <c r="I25" s="30"/>
      <c r="J25" s="30"/>
      <c r="K25" s="30"/>
    </row>
    <row r="26" spans="1:11" ht="15">
      <c r="A26" s="30"/>
      <c r="B26" s="82"/>
      <c r="C26" s="82"/>
      <c r="D26" s="82"/>
      <c r="E26" s="82"/>
      <c r="F26" s="128"/>
      <c r="G26" s="30"/>
      <c r="H26" s="127"/>
      <c r="I26" s="30"/>
      <c r="J26" s="30"/>
      <c r="K26" s="30"/>
    </row>
    <row r="27" spans="1:11" ht="15">
      <c r="A27" s="84" t="s">
        <v>371</v>
      </c>
      <c r="B27" s="32" t="s">
        <v>232</v>
      </c>
      <c r="C27" s="32" t="s">
        <v>372</v>
      </c>
      <c r="D27" s="32" t="s">
        <v>373</v>
      </c>
      <c r="E27" s="32" t="s">
        <v>231</v>
      </c>
      <c r="F27" s="128"/>
      <c r="G27" s="30"/>
      <c r="H27" s="127"/>
      <c r="I27" s="30"/>
      <c r="J27" s="32"/>
      <c r="K27" s="30"/>
    </row>
    <row r="28" spans="1:11" ht="15">
      <c r="A28" s="30"/>
      <c r="B28" s="32"/>
      <c r="C28" s="32" t="s">
        <v>346</v>
      </c>
      <c r="D28" s="32" t="s">
        <v>346</v>
      </c>
      <c r="E28" s="32"/>
      <c r="F28" s="128"/>
      <c r="G28" s="30"/>
      <c r="H28" s="127"/>
      <c r="I28" s="30"/>
      <c r="J28" s="32"/>
      <c r="K28" s="30"/>
    </row>
    <row r="29" spans="1:11" ht="15">
      <c r="A29" s="30" t="s">
        <v>374</v>
      </c>
      <c r="B29" s="68"/>
      <c r="C29" s="68"/>
      <c r="D29" s="135"/>
      <c r="E29" s="68"/>
      <c r="F29" s="129"/>
      <c r="G29" s="30"/>
      <c r="H29" s="127"/>
      <c r="I29" s="30"/>
      <c r="J29" s="32"/>
      <c r="K29" s="30"/>
    </row>
    <row r="30" spans="1:11" ht="15">
      <c r="A30" s="30" t="s">
        <v>375</v>
      </c>
      <c r="B30" s="68">
        <v>177687649</v>
      </c>
      <c r="C30" s="68">
        <v>2454014680</v>
      </c>
      <c r="D30" s="68">
        <v>2631702329</v>
      </c>
      <c r="E30" s="136">
        <v>0</v>
      </c>
      <c r="F30" s="129"/>
      <c r="G30" s="30"/>
      <c r="H30" s="137"/>
      <c r="I30" s="43"/>
      <c r="J30" s="46"/>
      <c r="K30" s="30"/>
    </row>
    <row r="31" spans="1:11" ht="15">
      <c r="A31" s="30" t="s">
        <v>376</v>
      </c>
      <c r="B31" s="68"/>
      <c r="C31" s="68"/>
      <c r="D31" s="68"/>
      <c r="E31" s="68">
        <v>0</v>
      </c>
      <c r="F31" s="129"/>
      <c r="G31" s="30"/>
      <c r="H31" s="137"/>
      <c r="I31" s="43"/>
      <c r="J31" s="46"/>
      <c r="K31" s="30"/>
    </row>
    <row r="32" spans="1:11" ht="15">
      <c r="A32" s="30" t="s">
        <v>377</v>
      </c>
      <c r="B32" s="68"/>
      <c r="C32" s="68"/>
      <c r="D32" s="68"/>
      <c r="E32" s="68">
        <v>0</v>
      </c>
      <c r="F32" s="129"/>
      <c r="G32" s="30"/>
      <c r="H32" s="137"/>
      <c r="I32" s="43"/>
      <c r="J32" s="46"/>
      <c r="K32" s="30"/>
    </row>
    <row r="33" spans="1:11" ht="15">
      <c r="A33" s="30" t="s">
        <v>378</v>
      </c>
      <c r="E33" s="68">
        <v>0</v>
      </c>
      <c r="F33" s="129"/>
      <c r="G33" s="138"/>
      <c r="H33" s="137"/>
      <c r="I33" s="43"/>
      <c r="J33" s="43"/>
      <c r="K33" s="30"/>
    </row>
    <row r="34" spans="1:11" ht="15">
      <c r="A34" s="30" t="s">
        <v>379</v>
      </c>
      <c r="B34" s="136">
        <v>27005982</v>
      </c>
      <c r="C34" s="136">
        <v>54220123</v>
      </c>
      <c r="D34" s="136">
        <v>54385732</v>
      </c>
      <c r="E34" s="136">
        <v>26840373</v>
      </c>
      <c r="F34" s="129"/>
      <c r="G34" s="30"/>
      <c r="H34" s="137"/>
      <c r="I34" s="43"/>
      <c r="J34" s="43"/>
      <c r="K34" s="30"/>
    </row>
    <row r="35" spans="1:11" ht="15">
      <c r="A35" s="30" t="s">
        <v>380</v>
      </c>
      <c r="B35" s="136"/>
      <c r="C35" s="136"/>
      <c r="D35" s="136"/>
      <c r="E35" s="136">
        <v>0</v>
      </c>
      <c r="F35" s="129"/>
      <c r="G35" s="30"/>
      <c r="H35" s="137"/>
      <c r="I35" s="43"/>
      <c r="J35" s="46"/>
      <c r="K35" s="30"/>
    </row>
    <row r="36" spans="1:11" ht="15">
      <c r="A36" s="30" t="s">
        <v>381</v>
      </c>
      <c r="B36" s="136">
        <v>0</v>
      </c>
      <c r="C36" s="136">
        <v>3289829</v>
      </c>
      <c r="D36" s="136">
        <v>3289829</v>
      </c>
      <c r="E36" s="136">
        <v>0</v>
      </c>
      <c r="F36" s="129"/>
      <c r="G36" s="30"/>
      <c r="H36" s="137"/>
      <c r="I36" s="43"/>
      <c r="J36" s="46"/>
      <c r="K36" s="30"/>
    </row>
    <row r="37" spans="1:11" ht="15">
      <c r="A37" s="30" t="s">
        <v>382</v>
      </c>
      <c r="B37" s="136">
        <v>0</v>
      </c>
      <c r="C37" s="136">
        <v>5000000</v>
      </c>
      <c r="D37" s="136">
        <v>5000000</v>
      </c>
      <c r="E37" s="136">
        <v>0</v>
      </c>
      <c r="F37" s="129"/>
      <c r="G37" s="30"/>
      <c r="H37" s="137"/>
      <c r="I37" s="43"/>
      <c r="J37" s="46"/>
      <c r="K37" s="30"/>
    </row>
    <row r="38" spans="1:11" ht="15">
      <c r="A38" s="30" t="s">
        <v>383</v>
      </c>
      <c r="B38" s="136"/>
      <c r="C38" s="136"/>
      <c r="D38" s="136"/>
      <c r="E38" s="136"/>
      <c r="F38" s="129"/>
      <c r="G38" s="30"/>
      <c r="H38" s="137"/>
      <c r="I38" s="43"/>
      <c r="J38" s="46"/>
      <c r="K38" s="30"/>
    </row>
    <row r="39" spans="1:11" ht="15">
      <c r="A39" s="119" t="s">
        <v>165</v>
      </c>
      <c r="B39" s="139">
        <f>SUM(B30:B38)</f>
        <v>204693631</v>
      </c>
      <c r="C39" s="139">
        <f>SUM(C30:C38)</f>
        <v>2516524632</v>
      </c>
      <c r="D39" s="139">
        <f>SUM(D30:D38)</f>
        <v>2694377890</v>
      </c>
      <c r="E39" s="139">
        <f>SUM(E30:E38)</f>
        <v>26840373</v>
      </c>
      <c r="F39" s="129"/>
      <c r="G39" s="30"/>
      <c r="H39" s="137">
        <v>313</v>
      </c>
      <c r="I39" s="43"/>
      <c r="J39" s="66"/>
      <c r="K39" s="30"/>
    </row>
    <row r="40" spans="1:11" ht="15">
      <c r="A40" s="30"/>
      <c r="B40" s="136"/>
      <c r="C40" s="136"/>
      <c r="D40" s="136"/>
      <c r="E40" s="139"/>
      <c r="F40" s="129"/>
      <c r="G40" s="30"/>
      <c r="H40" s="137"/>
      <c r="I40" s="43"/>
      <c r="J40" s="66"/>
      <c r="K40" s="30"/>
    </row>
    <row r="41" spans="1:11" ht="15">
      <c r="A41" s="30" t="s">
        <v>384</v>
      </c>
      <c r="B41" s="68"/>
      <c r="C41" s="68"/>
      <c r="D41" s="68"/>
      <c r="E41" s="68"/>
      <c r="F41" s="129"/>
      <c r="G41" s="30"/>
      <c r="H41" s="137"/>
      <c r="I41" s="43"/>
      <c r="J41" s="66"/>
      <c r="K41" s="30"/>
    </row>
    <row r="42" spans="1:11" ht="15">
      <c r="A42" s="30" t="s">
        <v>375</v>
      </c>
      <c r="B42" s="68"/>
      <c r="C42" s="68"/>
      <c r="D42" s="68"/>
      <c r="E42" s="68"/>
      <c r="F42" s="129"/>
      <c r="G42" s="30"/>
      <c r="H42" s="137"/>
      <c r="I42" s="43"/>
      <c r="J42" s="66"/>
      <c r="K42" s="30"/>
    </row>
    <row r="43" spans="1:11" ht="15">
      <c r="A43" s="30" t="s">
        <v>376</v>
      </c>
      <c r="B43" s="68"/>
      <c r="C43" s="68"/>
      <c r="D43" s="68"/>
      <c r="E43" s="68"/>
      <c r="F43" s="129"/>
      <c r="G43" s="30"/>
      <c r="H43" s="137"/>
      <c r="I43" s="43"/>
      <c r="J43" s="66"/>
      <c r="K43" s="30"/>
    </row>
    <row r="44" spans="1:11" ht="15">
      <c r="A44" s="30" t="s">
        <v>377</v>
      </c>
      <c r="B44" s="68"/>
      <c r="C44" s="68"/>
      <c r="D44" s="68"/>
      <c r="E44" s="68"/>
      <c r="F44" s="129"/>
      <c r="G44" s="30"/>
      <c r="H44" s="137"/>
      <c r="I44" s="43"/>
      <c r="J44" s="66"/>
      <c r="K44" s="30"/>
    </row>
    <row r="45" spans="1:11" ht="15">
      <c r="A45" s="30" t="s">
        <v>378</v>
      </c>
      <c r="B45" s="136">
        <v>-835535231</v>
      </c>
      <c r="C45" s="136">
        <v>1296499793</v>
      </c>
      <c r="D45" s="136">
        <v>580363218</v>
      </c>
      <c r="E45" s="136">
        <v>-119398656</v>
      </c>
      <c r="F45" s="129"/>
      <c r="G45" s="30"/>
      <c r="H45" s="137"/>
      <c r="I45" s="43"/>
      <c r="J45" s="66"/>
      <c r="K45" s="30"/>
    </row>
    <row r="46" spans="1:11" ht="15">
      <c r="A46" s="30" t="s">
        <v>379</v>
      </c>
      <c r="B46" s="68"/>
      <c r="C46" s="68"/>
      <c r="D46" s="68"/>
      <c r="E46" s="68"/>
      <c r="F46" s="129"/>
      <c r="G46" s="30"/>
      <c r="H46" s="137"/>
      <c r="I46" s="43"/>
      <c r="J46" s="66"/>
      <c r="K46" s="30"/>
    </row>
    <row r="47" spans="1:11" ht="15">
      <c r="A47" s="30" t="s">
        <v>380</v>
      </c>
      <c r="B47" s="68"/>
      <c r="C47" s="68"/>
      <c r="D47" s="68"/>
      <c r="E47" s="68"/>
      <c r="F47" s="129"/>
      <c r="G47" s="30"/>
      <c r="H47" s="137"/>
      <c r="I47" s="43"/>
      <c r="J47" s="66"/>
      <c r="K47" s="30"/>
    </row>
    <row r="48" spans="1:11" ht="15">
      <c r="A48" s="30" t="s">
        <v>381</v>
      </c>
      <c r="B48" s="68"/>
      <c r="C48" s="68"/>
      <c r="D48" s="68"/>
      <c r="E48" s="68"/>
      <c r="F48" s="129"/>
      <c r="G48" s="30"/>
      <c r="H48" s="137"/>
      <c r="I48" s="43"/>
      <c r="J48" s="66"/>
      <c r="K48" s="30"/>
    </row>
    <row r="49" spans="1:11" ht="15">
      <c r="A49" s="30" t="s">
        <v>382</v>
      </c>
      <c r="B49" s="68"/>
      <c r="C49" s="68"/>
      <c r="D49" s="68"/>
      <c r="E49" s="68"/>
      <c r="F49" s="129"/>
      <c r="G49" s="30"/>
      <c r="H49" s="137"/>
      <c r="I49" s="43"/>
      <c r="J49" s="66"/>
      <c r="K49" s="30"/>
    </row>
    <row r="50" spans="1:11" ht="15">
      <c r="A50" s="30" t="s">
        <v>383</v>
      </c>
      <c r="B50" s="68"/>
      <c r="C50" s="68"/>
      <c r="D50" s="68"/>
      <c r="E50" s="68"/>
      <c r="F50" s="129"/>
      <c r="G50" s="30"/>
      <c r="H50" s="137"/>
      <c r="I50" s="43"/>
      <c r="J50" s="66"/>
      <c r="K50" s="30"/>
    </row>
    <row r="51" spans="1:11" ht="15">
      <c r="A51" s="119" t="s">
        <v>165</v>
      </c>
      <c r="B51" s="140">
        <f>SUM(B42:B50)</f>
        <v>-835535231</v>
      </c>
      <c r="C51" s="140">
        <f>SUM(C42:C50)</f>
        <v>1296499793</v>
      </c>
      <c r="D51" s="140">
        <f>SUM(D42:D50)</f>
        <v>580363218</v>
      </c>
      <c r="E51" s="140">
        <f>SUM(E42:E50)</f>
        <v>-119398656</v>
      </c>
      <c r="F51" s="128"/>
      <c r="G51" s="30"/>
      <c r="H51" s="137">
        <v>153</v>
      </c>
      <c r="I51" s="43"/>
      <c r="J51" s="66"/>
      <c r="K51" s="30"/>
    </row>
    <row r="52" spans="1:11" ht="15">
      <c r="A52" s="30"/>
      <c r="B52" s="30"/>
      <c r="C52" s="30"/>
      <c r="D52" s="30"/>
      <c r="E52" s="141"/>
      <c r="F52" s="128"/>
      <c r="G52" s="30"/>
      <c r="H52" s="127"/>
      <c r="I52" s="30"/>
      <c r="J52" s="30"/>
      <c r="K52" s="30"/>
    </row>
    <row r="53" spans="1:11" ht="15">
      <c r="A53" s="84" t="s">
        <v>385</v>
      </c>
      <c r="B53" s="30"/>
      <c r="C53" s="32" t="s">
        <v>231</v>
      </c>
      <c r="D53" s="32" t="s">
        <v>232</v>
      </c>
      <c r="E53" s="30"/>
      <c r="F53" s="128"/>
      <c r="G53" s="30"/>
      <c r="J53" s="30"/>
      <c r="K53" s="30"/>
    </row>
    <row r="54" spans="1:11" ht="15">
      <c r="A54" s="28" t="s">
        <v>357</v>
      </c>
      <c r="B54" s="30"/>
      <c r="C54" s="32"/>
      <c r="D54" s="30"/>
      <c r="E54" s="30"/>
      <c r="F54" s="128"/>
      <c r="G54" s="30"/>
      <c r="J54" s="32"/>
      <c r="K54" s="30"/>
    </row>
    <row r="55" spans="1:11" ht="15">
      <c r="A55" s="28" t="s">
        <v>386</v>
      </c>
      <c r="B55" s="30"/>
      <c r="C55" s="142">
        <v>0</v>
      </c>
      <c r="D55" s="43">
        <v>72000000</v>
      </c>
      <c r="E55" s="30"/>
      <c r="F55" s="128"/>
      <c r="G55" s="30"/>
      <c r="J55" s="142"/>
      <c r="K55" s="30"/>
    </row>
    <row r="56" spans="1:11" ht="15">
      <c r="A56" s="5" t="s">
        <v>171</v>
      </c>
      <c r="B56" s="30"/>
      <c r="C56" s="143">
        <v>84620111</v>
      </c>
      <c r="D56" s="43">
        <v>85190000</v>
      </c>
      <c r="E56" s="30"/>
      <c r="F56" s="128"/>
      <c r="G56" s="30"/>
      <c r="J56" s="143"/>
      <c r="K56" s="30"/>
    </row>
    <row r="57" spans="1:11" ht="15">
      <c r="A57" s="5" t="s">
        <v>172</v>
      </c>
      <c r="B57" s="30"/>
      <c r="C57" s="143">
        <v>533272460</v>
      </c>
      <c r="D57" s="43"/>
      <c r="E57" s="30"/>
      <c r="F57" s="128"/>
      <c r="G57" s="30"/>
      <c r="J57" s="143"/>
      <c r="K57" s="30"/>
    </row>
    <row r="58" spans="1:11" ht="15">
      <c r="A58" s="28" t="s">
        <v>166</v>
      </c>
      <c r="B58" s="30"/>
      <c r="C58" s="143"/>
      <c r="D58" s="43"/>
      <c r="E58" s="30"/>
      <c r="F58" s="128"/>
      <c r="G58" s="30"/>
      <c r="J58" s="143"/>
      <c r="K58" s="30"/>
    </row>
    <row r="59" spans="1:11" ht="15">
      <c r="A59" s="30" t="s">
        <v>359</v>
      </c>
      <c r="B59" s="30"/>
      <c r="C59" s="143"/>
      <c r="D59" s="43"/>
      <c r="E59" s="30"/>
      <c r="F59" s="128"/>
      <c r="G59" s="30"/>
      <c r="J59" s="143"/>
      <c r="K59" s="30"/>
    </row>
    <row r="60" spans="1:11" ht="16.5">
      <c r="A60" s="7" t="s">
        <v>101</v>
      </c>
      <c r="B60" s="30"/>
      <c r="C60" s="143"/>
      <c r="D60" s="43"/>
      <c r="E60" s="30"/>
      <c r="F60" s="128"/>
      <c r="G60" s="30"/>
      <c r="J60" s="143"/>
      <c r="K60" s="30"/>
    </row>
    <row r="61" spans="1:11" ht="16.5">
      <c r="A61" s="7" t="s">
        <v>102</v>
      </c>
      <c r="B61" s="30"/>
      <c r="C61" s="143"/>
      <c r="D61" s="43"/>
      <c r="E61" s="30"/>
      <c r="F61" s="128"/>
      <c r="G61" s="30"/>
      <c r="J61" s="143"/>
      <c r="K61" s="30"/>
    </row>
    <row r="62" spans="1:11" ht="15">
      <c r="A62" s="119" t="s">
        <v>236</v>
      </c>
      <c r="B62" s="30"/>
      <c r="C62" s="144">
        <v>617892571</v>
      </c>
      <c r="D62" s="144">
        <v>157190000</v>
      </c>
      <c r="F62" s="128"/>
      <c r="G62" s="30"/>
      <c r="H62" s="134">
        <v>315</v>
      </c>
      <c r="J62" s="30"/>
      <c r="K62" s="30"/>
    </row>
    <row r="63" spans="1:11" ht="15">
      <c r="A63" s="30"/>
      <c r="B63" s="30"/>
      <c r="C63" s="30"/>
      <c r="D63" s="30"/>
      <c r="E63" s="30"/>
      <c r="F63" s="128"/>
      <c r="G63" s="30"/>
      <c r="H63" s="127"/>
      <c r="I63" s="30"/>
      <c r="J63" s="30"/>
      <c r="K63" s="30"/>
    </row>
    <row r="64" spans="1:11" ht="15">
      <c r="A64" s="84" t="s">
        <v>387</v>
      </c>
      <c r="B64" s="84"/>
      <c r="C64" s="32" t="s">
        <v>231</v>
      </c>
      <c r="D64" s="32" t="s">
        <v>232</v>
      </c>
      <c r="E64" s="30"/>
      <c r="F64" s="128"/>
      <c r="G64" s="30"/>
      <c r="J64" s="30"/>
      <c r="K64" s="30"/>
    </row>
    <row r="65" spans="1:11" ht="15">
      <c r="A65" s="28" t="s">
        <v>357</v>
      </c>
      <c r="B65" s="145"/>
      <c r="C65" s="135"/>
      <c r="D65" s="135"/>
      <c r="E65" s="30"/>
      <c r="F65" s="128"/>
      <c r="G65" s="30"/>
      <c r="J65" s="30"/>
      <c r="K65" s="30"/>
    </row>
    <row r="66" spans="1:11" ht="15">
      <c r="A66" s="30" t="s">
        <v>388</v>
      </c>
      <c r="B66" s="82"/>
      <c r="C66" s="146"/>
      <c r="D66" s="68"/>
      <c r="E66" s="30"/>
      <c r="F66" s="128"/>
      <c r="G66" s="30"/>
      <c r="J66" s="142"/>
      <c r="K66" s="30"/>
    </row>
    <row r="67" spans="1:11" ht="15">
      <c r="A67" s="30" t="s">
        <v>389</v>
      </c>
      <c r="B67" s="82"/>
      <c r="C67" s="146"/>
      <c r="D67" s="68">
        <v>16278250</v>
      </c>
      <c r="E67" s="30"/>
      <c r="F67" s="128"/>
      <c r="G67" s="30"/>
      <c r="J67" s="142"/>
      <c r="K67" s="30"/>
    </row>
    <row r="68" spans="1:11" ht="15">
      <c r="A68" s="30" t="s">
        <v>390</v>
      </c>
      <c r="B68" s="82"/>
      <c r="C68" s="68">
        <v>2225096</v>
      </c>
      <c r="D68" s="68"/>
      <c r="E68" s="30"/>
      <c r="F68" s="128"/>
      <c r="G68" s="30"/>
      <c r="H68" s="147"/>
      <c r="I68" s="43"/>
      <c r="J68" s="142"/>
      <c r="K68" s="30"/>
    </row>
    <row r="69" spans="1:11" ht="15">
      <c r="A69" s="30" t="s">
        <v>391</v>
      </c>
      <c r="B69" s="82"/>
      <c r="C69" s="68"/>
      <c r="D69" s="68"/>
      <c r="E69" s="30"/>
      <c r="F69" s="128"/>
      <c r="G69" s="30"/>
      <c r="H69" s="147"/>
      <c r="I69" s="43"/>
      <c r="J69" s="142"/>
      <c r="K69" s="30"/>
    </row>
    <row r="70" spans="1:11" ht="15">
      <c r="A70" s="30" t="s">
        <v>392</v>
      </c>
      <c r="B70" s="82"/>
      <c r="C70" s="68"/>
      <c r="D70" s="68"/>
      <c r="E70" s="30"/>
      <c r="F70" s="128"/>
      <c r="G70" s="30"/>
      <c r="H70" s="147"/>
      <c r="I70" s="43"/>
      <c r="J70" s="142"/>
      <c r="K70" s="30"/>
    </row>
    <row r="71" spans="1:11" ht="15">
      <c r="A71" s="30" t="s">
        <v>393</v>
      </c>
      <c r="B71" s="82"/>
      <c r="C71" s="68"/>
      <c r="D71" s="68"/>
      <c r="E71" s="30"/>
      <c r="F71" s="128"/>
      <c r="G71" s="30"/>
      <c r="H71" s="147"/>
      <c r="I71" s="43"/>
      <c r="J71" s="142"/>
      <c r="K71" s="30"/>
    </row>
    <row r="72" spans="1:11" ht="15">
      <c r="A72" s="30" t="s">
        <v>394</v>
      </c>
      <c r="B72" s="82"/>
      <c r="C72" s="68"/>
      <c r="D72" s="68"/>
      <c r="E72" s="30"/>
      <c r="F72" s="128"/>
      <c r="G72" s="30"/>
      <c r="H72" s="147"/>
      <c r="I72" s="43"/>
      <c r="J72" s="142"/>
      <c r="K72" s="30"/>
    </row>
    <row r="73" spans="1:11" ht="16.5">
      <c r="A73" s="7" t="s">
        <v>103</v>
      </c>
      <c r="B73" s="82"/>
      <c r="C73" s="68"/>
      <c r="D73" s="68"/>
      <c r="E73" s="30"/>
      <c r="F73" s="128"/>
      <c r="G73" s="30"/>
      <c r="H73" s="147"/>
      <c r="I73" s="43"/>
      <c r="J73" s="142"/>
      <c r="K73" s="30"/>
    </row>
    <row r="74" spans="1:11" ht="15">
      <c r="A74" s="30" t="s">
        <v>395</v>
      </c>
      <c r="B74" s="82"/>
      <c r="C74" s="68">
        <v>57000</v>
      </c>
      <c r="D74" s="68">
        <v>273788</v>
      </c>
      <c r="E74" s="30"/>
      <c r="F74" s="128"/>
      <c r="G74" s="30"/>
      <c r="H74" s="147"/>
      <c r="I74" s="43"/>
      <c r="J74" s="142"/>
      <c r="K74" s="30"/>
    </row>
    <row r="75" spans="1:11" ht="15">
      <c r="A75" s="119" t="s">
        <v>236</v>
      </c>
      <c r="B75" s="30"/>
      <c r="C75" s="80">
        <v>2282096</v>
      </c>
      <c r="D75" s="80">
        <v>16552038</v>
      </c>
      <c r="F75" s="128"/>
      <c r="G75" s="30"/>
      <c r="H75" s="148">
        <v>319</v>
      </c>
      <c r="I75" s="132"/>
      <c r="J75" s="66"/>
      <c r="K75" s="30"/>
    </row>
    <row r="76" spans="1:11" ht="15">
      <c r="A76" s="30" t="s">
        <v>359</v>
      </c>
      <c r="B76" s="30"/>
      <c r="E76" s="30"/>
      <c r="F76" s="128"/>
      <c r="G76" s="30"/>
      <c r="H76" s="147"/>
      <c r="I76" s="30"/>
      <c r="J76" s="30"/>
      <c r="K76" s="30"/>
    </row>
    <row r="77" spans="1:11" ht="16.5">
      <c r="A77" s="7" t="s">
        <v>104</v>
      </c>
      <c r="B77" s="82"/>
      <c r="C77" s="68">
        <v>876000000</v>
      </c>
      <c r="D77" s="68">
        <v>962500000</v>
      </c>
      <c r="E77" s="30"/>
      <c r="F77" s="128"/>
      <c r="G77" s="30"/>
      <c r="H77" s="147"/>
      <c r="I77" s="30"/>
      <c r="J77" s="30"/>
      <c r="K77" s="30"/>
    </row>
    <row r="78" spans="1:11" ht="16.5">
      <c r="A78" s="7" t="s">
        <v>105</v>
      </c>
      <c r="B78" s="82"/>
      <c r="C78" s="68"/>
      <c r="D78" s="68"/>
      <c r="E78" s="30"/>
      <c r="F78" s="128"/>
      <c r="G78" s="30"/>
      <c r="H78" s="147"/>
      <c r="I78" s="30"/>
      <c r="J78" s="30"/>
      <c r="K78" s="30"/>
    </row>
    <row r="79" spans="1:11" ht="15">
      <c r="A79" s="119" t="s">
        <v>236</v>
      </c>
      <c r="B79" s="82"/>
      <c r="C79" s="80">
        <v>876000000</v>
      </c>
      <c r="D79" s="80">
        <v>962500000</v>
      </c>
      <c r="F79" s="128"/>
      <c r="G79" s="30"/>
      <c r="H79" s="147">
        <v>337</v>
      </c>
      <c r="I79" s="30"/>
      <c r="J79" s="30"/>
      <c r="K79" s="30"/>
    </row>
    <row r="80" spans="2:4" ht="15">
      <c r="B80" s="68"/>
      <c r="C80" s="68"/>
      <c r="D80" s="68"/>
    </row>
    <row r="81" spans="1:4" ht="15">
      <c r="A81" s="51"/>
      <c r="B81" s="68"/>
      <c r="C81" s="80"/>
      <c r="D81" s="80"/>
    </row>
  </sheetData>
  <sheetProtection/>
  <mergeCells count="5">
    <mergeCell ref="B1:C1"/>
    <mergeCell ref="D1:E1"/>
    <mergeCell ref="F1:G1"/>
    <mergeCell ref="B14:C14"/>
    <mergeCell ref="D14:E14"/>
  </mergeCells>
  <printOptions/>
  <pageMargins left="0.44" right="0.21" top="0.17" bottom="0.17" header="0.17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421875" style="30" customWidth="1"/>
    <col min="2" max="2" width="14.140625" style="30" customWidth="1"/>
    <col min="3" max="3" width="14.00390625" style="30" customWidth="1"/>
    <col min="4" max="4" width="11.7109375" style="30" customWidth="1"/>
    <col min="5" max="5" width="12.28125" style="30" bestFit="1" customWidth="1"/>
    <col min="6" max="6" width="12.00390625" style="30" customWidth="1"/>
    <col min="7" max="7" width="17.57421875" style="30" customWidth="1"/>
    <col min="8" max="8" width="13.28125" style="30" hidden="1" customWidth="1"/>
    <col min="9" max="9" width="14.57421875" style="30" customWidth="1"/>
    <col min="10" max="10" width="9.140625" style="33" customWidth="1"/>
    <col min="11" max="11" width="13.421875" style="30" bestFit="1" customWidth="1"/>
    <col min="12" max="12" width="12.421875" style="30" bestFit="1" customWidth="1"/>
    <col min="13" max="13" width="9.140625" style="30" customWidth="1"/>
    <col min="14" max="16384" width="9.140625" style="39" customWidth="1"/>
  </cols>
  <sheetData>
    <row r="1" spans="1:13" ht="15">
      <c r="A1" s="37" t="s">
        <v>396</v>
      </c>
      <c r="B1" s="37"/>
      <c r="C1" s="37"/>
      <c r="D1" s="37"/>
      <c r="E1" s="37"/>
      <c r="F1" s="37"/>
      <c r="G1" s="37"/>
      <c r="H1" s="37"/>
      <c r="I1" s="37"/>
      <c r="J1" s="38"/>
      <c r="K1" s="37"/>
      <c r="L1" s="37"/>
      <c r="M1" s="37"/>
    </row>
    <row r="2" spans="1:13" ht="15">
      <c r="A2" s="37" t="s">
        <v>397</v>
      </c>
      <c r="B2" s="37"/>
      <c r="C2" s="37"/>
      <c r="D2" s="37"/>
      <c r="E2" s="37"/>
      <c r="F2" s="37"/>
      <c r="G2" s="37"/>
      <c r="H2" s="37"/>
      <c r="I2" s="37"/>
      <c r="J2" s="38" t="s">
        <v>233</v>
      </c>
      <c r="K2" s="37"/>
      <c r="L2" s="37"/>
      <c r="M2" s="37"/>
    </row>
    <row r="3" spans="1:13" ht="15">
      <c r="A3" s="97"/>
      <c r="B3" s="86" t="s">
        <v>398</v>
      </c>
      <c r="C3" s="86" t="s">
        <v>399</v>
      </c>
      <c r="D3" s="86" t="s">
        <v>398</v>
      </c>
      <c r="E3" s="86" t="s">
        <v>400</v>
      </c>
      <c r="F3" s="86" t="s">
        <v>401</v>
      </c>
      <c r="G3" s="157" t="s">
        <v>20</v>
      </c>
      <c r="H3" s="86" t="s">
        <v>402</v>
      </c>
      <c r="I3" s="86"/>
      <c r="J3" s="38"/>
      <c r="K3" s="37"/>
      <c r="L3" s="37"/>
      <c r="M3" s="37"/>
    </row>
    <row r="4" spans="1:13" ht="15">
      <c r="A4" s="152"/>
      <c r="B4" s="88" t="s">
        <v>403</v>
      </c>
      <c r="C4" s="88" t="s">
        <v>404</v>
      </c>
      <c r="D4" s="88" t="s">
        <v>286</v>
      </c>
      <c r="E4" s="88" t="s">
        <v>405</v>
      </c>
      <c r="F4" s="88" t="s">
        <v>406</v>
      </c>
      <c r="G4" s="88" t="s">
        <v>21</v>
      </c>
      <c r="H4" s="88" t="s">
        <v>407</v>
      </c>
      <c r="I4" s="88"/>
      <c r="J4" s="38"/>
      <c r="K4" s="37"/>
      <c r="L4" s="37"/>
      <c r="M4" s="37"/>
    </row>
    <row r="5" spans="1:13" ht="15">
      <c r="A5" s="152"/>
      <c r="B5" s="88" t="s">
        <v>408</v>
      </c>
      <c r="C5" s="88" t="s">
        <v>407</v>
      </c>
      <c r="D5" s="88" t="s">
        <v>408</v>
      </c>
      <c r="E5" s="88" t="s">
        <v>409</v>
      </c>
      <c r="F5" s="88" t="s">
        <v>410</v>
      </c>
      <c r="G5" s="88" t="s">
        <v>22</v>
      </c>
      <c r="H5" s="88" t="s">
        <v>354</v>
      </c>
      <c r="I5" s="88" t="s">
        <v>236</v>
      </c>
      <c r="J5" s="38"/>
      <c r="K5" s="37"/>
      <c r="L5" s="37"/>
      <c r="M5" s="37"/>
    </row>
    <row r="6" spans="1:13" ht="15">
      <c r="A6" s="152"/>
      <c r="B6" s="88" t="s">
        <v>411</v>
      </c>
      <c r="C6" s="88" t="s">
        <v>412</v>
      </c>
      <c r="D6" s="88" t="s">
        <v>411</v>
      </c>
      <c r="E6" s="88" t="s">
        <v>413</v>
      </c>
      <c r="F6" s="88"/>
      <c r="G6" s="88" t="s">
        <v>414</v>
      </c>
      <c r="H6" s="88" t="s">
        <v>14</v>
      </c>
      <c r="I6" s="88"/>
      <c r="J6" s="38"/>
      <c r="K6" s="37"/>
      <c r="L6" s="37"/>
      <c r="M6" s="37"/>
    </row>
    <row r="7" spans="1:13" ht="15">
      <c r="A7" s="154"/>
      <c r="B7" s="96" t="s">
        <v>309</v>
      </c>
      <c r="C7" s="96" t="s">
        <v>415</v>
      </c>
      <c r="D7" s="96" t="s">
        <v>309</v>
      </c>
      <c r="E7" s="96"/>
      <c r="F7" s="96"/>
      <c r="G7" s="96" t="s">
        <v>416</v>
      </c>
      <c r="H7" s="96"/>
      <c r="I7" s="96"/>
      <c r="J7" s="38"/>
      <c r="K7" s="37"/>
      <c r="L7" s="37"/>
      <c r="M7" s="37"/>
    </row>
    <row r="8" spans="1:13" ht="15">
      <c r="A8" s="158" t="s">
        <v>15</v>
      </c>
      <c r="B8" s="158">
        <v>1</v>
      </c>
      <c r="C8" s="158">
        <v>2</v>
      </c>
      <c r="D8" s="158">
        <v>3</v>
      </c>
      <c r="E8" s="158">
        <v>4</v>
      </c>
      <c r="F8" s="158">
        <v>6</v>
      </c>
      <c r="G8" s="158">
        <v>7</v>
      </c>
      <c r="H8" s="158">
        <v>8</v>
      </c>
      <c r="I8" s="158">
        <v>9</v>
      </c>
      <c r="J8" s="38"/>
      <c r="K8" s="37"/>
      <c r="L8" s="37"/>
      <c r="M8" s="37"/>
    </row>
    <row r="9" spans="1:13" ht="15">
      <c r="A9" s="150" t="s">
        <v>288</v>
      </c>
      <c r="B9" s="159">
        <v>29799990000</v>
      </c>
      <c r="C9" s="159">
        <v>2205500000</v>
      </c>
      <c r="D9" s="159"/>
      <c r="E9" s="159">
        <v>2088392594</v>
      </c>
      <c r="F9" s="159"/>
      <c r="G9" s="160">
        <v>-4941311051</v>
      </c>
      <c r="H9" s="159"/>
      <c r="I9" s="159">
        <v>29152571543</v>
      </c>
      <c r="J9" s="38"/>
      <c r="K9" s="37"/>
      <c r="L9" s="37"/>
      <c r="M9" s="37"/>
    </row>
    <row r="10" spans="1:13" ht="15">
      <c r="A10" s="151" t="s">
        <v>417</v>
      </c>
      <c r="B10" s="99"/>
      <c r="C10" s="99"/>
      <c r="D10" s="99"/>
      <c r="E10" s="99"/>
      <c r="F10" s="99"/>
      <c r="G10" s="99"/>
      <c r="H10" s="99"/>
      <c r="I10" s="161">
        <v>0</v>
      </c>
      <c r="J10" s="38"/>
      <c r="K10" s="37"/>
      <c r="L10" s="37"/>
      <c r="M10" s="37"/>
    </row>
    <row r="11" spans="1:13" ht="15">
      <c r="A11" s="152" t="s">
        <v>418</v>
      </c>
      <c r="B11" s="99">
        <v>15200010000</v>
      </c>
      <c r="C11" s="99"/>
      <c r="D11" s="99"/>
      <c r="E11" s="99"/>
      <c r="F11" s="99"/>
      <c r="G11" s="99"/>
      <c r="H11" s="99"/>
      <c r="I11" s="161">
        <v>15200010000</v>
      </c>
      <c r="J11" s="38"/>
      <c r="K11" s="37"/>
      <c r="L11" s="37"/>
      <c r="M11" s="37"/>
    </row>
    <row r="12" spans="1:13" ht="15">
      <c r="A12" s="152" t="s">
        <v>419</v>
      </c>
      <c r="B12" s="99"/>
      <c r="C12" s="99"/>
      <c r="D12" s="99"/>
      <c r="E12" s="99"/>
      <c r="F12" s="99"/>
      <c r="H12" s="99"/>
      <c r="I12" s="161">
        <v>0</v>
      </c>
      <c r="J12" s="38"/>
      <c r="K12" s="37"/>
      <c r="L12" s="37"/>
      <c r="M12" s="37"/>
    </row>
    <row r="13" spans="1:13" ht="15">
      <c r="A13" s="152" t="s">
        <v>420</v>
      </c>
      <c r="B13" s="99"/>
      <c r="C13" s="99"/>
      <c r="D13" s="99"/>
      <c r="E13" s="99"/>
      <c r="F13" s="99"/>
      <c r="G13" s="99">
        <v>5944265366</v>
      </c>
      <c r="H13" s="99"/>
      <c r="I13" s="161">
        <v>5944265366</v>
      </c>
      <c r="J13" s="38"/>
      <c r="K13" s="37"/>
      <c r="L13" s="37"/>
      <c r="M13" s="37"/>
    </row>
    <row r="14" spans="1:13" ht="15">
      <c r="A14" s="152" t="s">
        <v>421</v>
      </c>
      <c r="B14" s="99"/>
      <c r="C14" s="99"/>
      <c r="D14" s="99"/>
      <c r="E14" s="99">
        <v>50147716</v>
      </c>
      <c r="F14" s="99"/>
      <c r="G14" s="99"/>
      <c r="H14" s="99"/>
      <c r="I14" s="161">
        <v>50147716</v>
      </c>
      <c r="J14" s="38"/>
      <c r="K14" s="37"/>
      <c r="L14" s="37"/>
      <c r="M14" s="37"/>
    </row>
    <row r="15" spans="1:13" ht="15">
      <c r="A15" s="152" t="s">
        <v>422</v>
      </c>
      <c r="B15" s="99"/>
      <c r="C15" s="99"/>
      <c r="D15" s="99"/>
      <c r="E15" s="99"/>
      <c r="F15" s="99"/>
      <c r="G15" s="99"/>
      <c r="H15" s="99"/>
      <c r="I15" s="161">
        <v>0</v>
      </c>
      <c r="J15" s="38"/>
      <c r="K15" s="37"/>
      <c r="L15" s="37"/>
      <c r="M15" s="37"/>
    </row>
    <row r="16" spans="1:13" ht="15">
      <c r="A16" s="152" t="s">
        <v>419</v>
      </c>
      <c r="B16" s="99"/>
      <c r="C16" s="99"/>
      <c r="D16" s="99"/>
      <c r="E16" s="99"/>
      <c r="F16" s="99"/>
      <c r="G16" s="99"/>
      <c r="H16" s="99"/>
      <c r="I16" s="161">
        <v>0</v>
      </c>
      <c r="J16" s="38"/>
      <c r="K16" s="37"/>
      <c r="L16" s="37"/>
      <c r="M16" s="37"/>
    </row>
    <row r="17" spans="1:13" ht="15">
      <c r="A17" s="152" t="s">
        <v>423</v>
      </c>
      <c r="B17" s="99"/>
      <c r="C17" s="99"/>
      <c r="D17" s="99"/>
      <c r="E17" s="99"/>
      <c r="F17" s="99"/>
      <c r="G17" s="99"/>
      <c r="H17" s="99"/>
      <c r="I17" s="161">
        <v>0</v>
      </c>
      <c r="J17" s="38"/>
      <c r="K17" s="37"/>
      <c r="L17" s="37"/>
      <c r="M17" s="37"/>
    </row>
    <row r="18" spans="1:13" ht="15">
      <c r="A18" s="152" t="s">
        <v>424</v>
      </c>
      <c r="B18" s="99"/>
      <c r="C18" s="99"/>
      <c r="D18" s="99"/>
      <c r="E18" s="99"/>
      <c r="F18" s="99"/>
      <c r="G18" s="99">
        <v>150443148</v>
      </c>
      <c r="H18" s="99"/>
      <c r="I18" s="161">
        <v>150443148</v>
      </c>
      <c r="J18" s="38"/>
      <c r="K18" s="37"/>
      <c r="L18" s="37"/>
      <c r="M18" s="37"/>
    </row>
    <row r="19" spans="1:13" ht="15">
      <c r="A19" s="152" t="s">
        <v>425</v>
      </c>
      <c r="B19" s="99"/>
      <c r="C19" s="99"/>
      <c r="D19" s="99"/>
      <c r="E19" s="99"/>
      <c r="F19" s="99"/>
      <c r="G19" s="99"/>
      <c r="H19" s="99"/>
      <c r="I19" s="161">
        <v>0</v>
      </c>
      <c r="J19" s="38"/>
      <c r="K19" s="37"/>
      <c r="L19" s="37"/>
      <c r="M19" s="37"/>
    </row>
    <row r="20" spans="1:13" ht="15">
      <c r="A20" s="152" t="s">
        <v>426</v>
      </c>
      <c r="B20" s="99"/>
      <c r="C20" s="99"/>
      <c r="D20" s="99"/>
      <c r="E20" s="99"/>
      <c r="F20" s="99"/>
      <c r="G20" s="99"/>
      <c r="H20" s="99"/>
      <c r="I20" s="161">
        <v>0</v>
      </c>
      <c r="J20" s="38"/>
      <c r="K20" s="37"/>
      <c r="L20" s="37"/>
      <c r="M20" s="37"/>
    </row>
    <row r="21" spans="1:13" ht="15">
      <c r="A21" s="150" t="s">
        <v>295</v>
      </c>
      <c r="B21" s="162"/>
      <c r="C21" s="162"/>
      <c r="D21" s="162"/>
      <c r="E21" s="162"/>
      <c r="F21" s="162"/>
      <c r="G21" s="162"/>
      <c r="H21" s="162"/>
      <c r="I21" s="162"/>
      <c r="J21" s="38"/>
      <c r="K21" s="37"/>
      <c r="L21" s="37"/>
      <c r="M21" s="37"/>
    </row>
    <row r="22" spans="1:13" ht="15">
      <c r="A22" s="151" t="s">
        <v>427</v>
      </c>
      <c r="B22" s="99"/>
      <c r="C22" s="99"/>
      <c r="D22" s="99"/>
      <c r="E22" s="99"/>
      <c r="F22" s="99"/>
      <c r="G22" s="99"/>
      <c r="H22" s="99"/>
      <c r="I22" s="99"/>
      <c r="J22" s="38"/>
      <c r="K22" s="37"/>
      <c r="L22" s="37"/>
      <c r="M22" s="37"/>
    </row>
    <row r="23" spans="1:13" ht="15">
      <c r="A23" s="153" t="s">
        <v>428</v>
      </c>
      <c r="B23" s="163">
        <v>45000000000</v>
      </c>
      <c r="C23" s="163">
        <v>2205500000</v>
      </c>
      <c r="D23" s="163">
        <v>0</v>
      </c>
      <c r="E23" s="163">
        <v>2138540310</v>
      </c>
      <c r="F23" s="163">
        <v>-166368568</v>
      </c>
      <c r="G23" s="163">
        <v>852511167</v>
      </c>
      <c r="H23" s="163">
        <v>0</v>
      </c>
      <c r="I23" s="163">
        <v>50196551477</v>
      </c>
      <c r="J23" s="134">
        <v>400</v>
      </c>
      <c r="K23" s="156"/>
      <c r="L23" s="156"/>
      <c r="M23" s="156"/>
    </row>
    <row r="24" spans="1:13" ht="15">
      <c r="A24" s="152" t="s">
        <v>429</v>
      </c>
      <c r="B24" s="99"/>
      <c r="C24" s="99"/>
      <c r="D24" s="99"/>
      <c r="E24" s="99"/>
      <c r="F24" s="99"/>
      <c r="G24" s="99"/>
      <c r="H24" s="99"/>
      <c r="I24" s="159">
        <v>0</v>
      </c>
      <c r="J24" s="38"/>
      <c r="K24" s="37"/>
      <c r="L24" s="37"/>
      <c r="M24" s="37"/>
    </row>
    <row r="25" spans="1:13" ht="15">
      <c r="A25" s="152" t="s">
        <v>430</v>
      </c>
      <c r="B25" s="99"/>
      <c r="C25" s="99"/>
      <c r="D25" s="99"/>
      <c r="E25" s="99"/>
      <c r="F25" s="99"/>
      <c r="G25" s="99"/>
      <c r="H25" s="99"/>
      <c r="I25" s="99"/>
      <c r="J25" s="38"/>
      <c r="K25" s="37"/>
      <c r="L25" s="37"/>
      <c r="M25" s="37"/>
    </row>
    <row r="26" spans="1:13" ht="15">
      <c r="A26" s="152" t="s">
        <v>431</v>
      </c>
      <c r="B26" s="99"/>
      <c r="C26" s="99"/>
      <c r="D26" s="99"/>
      <c r="E26" s="99"/>
      <c r="F26" s="99"/>
      <c r="G26" s="99">
        <v>4812343331</v>
      </c>
      <c r="H26" s="99"/>
      <c r="I26" s="161">
        <v>4812343331</v>
      </c>
      <c r="J26" s="38"/>
      <c r="K26" s="37"/>
      <c r="L26" s="37"/>
      <c r="M26" s="37"/>
    </row>
    <row r="27" spans="1:13" ht="15">
      <c r="A27" s="152" t="s">
        <v>421</v>
      </c>
      <c r="B27" s="99"/>
      <c r="C27" s="99"/>
      <c r="D27" s="99"/>
      <c r="E27" s="99">
        <v>481234333</v>
      </c>
      <c r="F27" s="99">
        <v>721851500</v>
      </c>
      <c r="G27" s="99"/>
      <c r="H27" s="99"/>
      <c r="I27" s="161">
        <v>1203085833</v>
      </c>
      <c r="J27" s="38"/>
      <c r="K27" s="37"/>
      <c r="L27" s="37"/>
      <c r="M27" s="37"/>
    </row>
    <row r="28" spans="1:13" ht="15">
      <c r="A28" s="152" t="s">
        <v>422</v>
      </c>
      <c r="B28" s="99"/>
      <c r="C28" s="99"/>
      <c r="D28" s="99"/>
      <c r="E28" s="99"/>
      <c r="F28" s="99"/>
      <c r="G28" s="99"/>
      <c r="H28" s="99"/>
      <c r="I28" s="161">
        <v>0</v>
      </c>
      <c r="J28" s="38"/>
      <c r="K28" s="37"/>
      <c r="L28" s="37"/>
      <c r="M28" s="37"/>
    </row>
    <row r="29" spans="1:13" ht="15">
      <c r="A29" s="152" t="s">
        <v>430</v>
      </c>
      <c r="B29" s="99"/>
      <c r="C29" s="99"/>
      <c r="D29" s="99"/>
      <c r="E29" s="99"/>
      <c r="F29" s="99"/>
      <c r="G29" s="99"/>
      <c r="H29" s="99"/>
      <c r="I29" s="161">
        <v>0</v>
      </c>
      <c r="J29" s="38"/>
      <c r="K29" s="37"/>
      <c r="L29" s="43"/>
      <c r="M29" s="37"/>
    </row>
    <row r="30" spans="1:13" ht="15">
      <c r="A30" s="152" t="s">
        <v>432</v>
      </c>
      <c r="B30" s="99"/>
      <c r="C30" s="99"/>
      <c r="D30" s="99"/>
      <c r="E30" s="99"/>
      <c r="F30" s="99"/>
      <c r="G30" s="99"/>
      <c r="H30" s="99"/>
      <c r="I30" s="161">
        <v>0</v>
      </c>
      <c r="J30" s="38"/>
      <c r="K30" s="37"/>
      <c r="L30" s="37"/>
      <c r="M30" s="37"/>
    </row>
    <row r="31" spans="1:13" ht="15">
      <c r="A31" s="154" t="s">
        <v>424</v>
      </c>
      <c r="B31" s="103"/>
      <c r="C31" s="103"/>
      <c r="D31" s="103"/>
      <c r="E31" s="103"/>
      <c r="F31" s="103">
        <v>40000000</v>
      </c>
      <c r="G31" s="103">
        <v>1213085833</v>
      </c>
      <c r="H31" s="103"/>
      <c r="I31" s="161">
        <v>1253085833</v>
      </c>
      <c r="J31" s="38"/>
      <c r="K31" s="43"/>
      <c r="L31" s="37"/>
      <c r="M31" s="37"/>
    </row>
    <row r="32" spans="1:13" ht="15">
      <c r="A32" s="155" t="s">
        <v>295</v>
      </c>
      <c r="B32" s="164">
        <v>45000000000</v>
      </c>
      <c r="C32" s="164">
        <v>2205500000</v>
      </c>
      <c r="D32" s="164">
        <v>0</v>
      </c>
      <c r="E32" s="164">
        <v>2619774643</v>
      </c>
      <c r="F32" s="164">
        <v>515482932</v>
      </c>
      <c r="G32" s="164">
        <v>4451768665</v>
      </c>
      <c r="H32" s="164">
        <v>0</v>
      </c>
      <c r="I32" s="164">
        <v>54277043308</v>
      </c>
      <c r="J32" s="165">
        <v>400</v>
      </c>
      <c r="K32" s="37"/>
      <c r="L32" s="37"/>
      <c r="M32" s="37"/>
    </row>
    <row r="33" spans="1:13" ht="15">
      <c r="A33" s="37" t="s">
        <v>433</v>
      </c>
      <c r="B33" s="37"/>
      <c r="C33" s="37"/>
      <c r="D33" s="37"/>
      <c r="E33" s="37"/>
      <c r="F33" s="261" t="s">
        <v>434</v>
      </c>
      <c r="G33" s="261"/>
      <c r="H33" s="261" t="s">
        <v>232</v>
      </c>
      <c r="I33" s="261"/>
      <c r="J33" s="38"/>
      <c r="K33" s="37"/>
      <c r="L33" s="37"/>
      <c r="M33" s="37"/>
    </row>
    <row r="34" spans="1:13" ht="15">
      <c r="A34" s="37" t="s">
        <v>435</v>
      </c>
      <c r="B34" s="37"/>
      <c r="C34" s="37"/>
      <c r="D34" s="37"/>
      <c r="E34" s="37"/>
      <c r="F34" s="262">
        <v>3900820000</v>
      </c>
      <c r="G34" s="262"/>
      <c r="H34" s="262">
        <v>3900820000</v>
      </c>
      <c r="I34" s="262"/>
      <c r="J34" s="38"/>
      <c r="K34" s="37"/>
      <c r="L34" s="37"/>
      <c r="M34" s="37"/>
    </row>
    <row r="35" spans="1:13" ht="15">
      <c r="A35" s="37" t="s">
        <v>436</v>
      </c>
      <c r="B35" s="37"/>
      <c r="C35" s="37"/>
      <c r="D35" s="37"/>
      <c r="E35" s="37"/>
      <c r="F35" s="262">
        <v>41099180000</v>
      </c>
      <c r="G35" s="262"/>
      <c r="H35" s="262">
        <v>41099180000</v>
      </c>
      <c r="I35" s="262"/>
      <c r="J35" s="38"/>
      <c r="K35" s="37"/>
      <c r="L35" s="37"/>
      <c r="M35" s="39"/>
    </row>
    <row r="36" spans="1:13" ht="15">
      <c r="A36" s="37"/>
      <c r="B36" s="37"/>
      <c r="C36" s="37"/>
      <c r="D36" s="156" t="s">
        <v>236</v>
      </c>
      <c r="E36" s="37"/>
      <c r="F36" s="260">
        <v>45000000000</v>
      </c>
      <c r="G36" s="260"/>
      <c r="H36" s="260">
        <v>45000000000</v>
      </c>
      <c r="I36" s="260"/>
      <c r="J36" s="38">
        <v>411</v>
      </c>
      <c r="K36" s="37"/>
      <c r="L36" s="37"/>
      <c r="M36" s="37"/>
    </row>
    <row r="37" spans="1:13" ht="15">
      <c r="A37" s="37"/>
      <c r="B37" s="37"/>
      <c r="C37" s="37"/>
      <c r="D37" s="37"/>
      <c r="E37" s="37"/>
      <c r="F37" s="37"/>
      <c r="G37" s="37"/>
      <c r="H37" s="37"/>
      <c r="I37" s="37"/>
      <c r="J37" s="38"/>
      <c r="K37" s="37"/>
      <c r="L37" s="37"/>
      <c r="M37" s="37"/>
    </row>
    <row r="38" spans="1:13" ht="15">
      <c r="A38" s="37"/>
      <c r="B38" s="37"/>
      <c r="C38" s="37"/>
      <c r="D38" s="37"/>
      <c r="E38" s="37"/>
      <c r="F38" s="37"/>
      <c r="G38" s="37"/>
      <c r="H38" s="37"/>
      <c r="I38" s="37"/>
      <c r="J38" s="38"/>
      <c r="K38" s="37"/>
      <c r="L38" s="37"/>
      <c r="M38" s="37"/>
    </row>
    <row r="39" spans="1:13" ht="15">
      <c r="A39" s="37"/>
      <c r="B39" s="37"/>
      <c r="C39" s="37"/>
      <c r="D39" s="37"/>
      <c r="E39" s="37"/>
      <c r="F39" s="37"/>
      <c r="G39" s="37"/>
      <c r="H39" s="37"/>
      <c r="I39" s="37"/>
      <c r="J39" s="38"/>
      <c r="K39" s="37"/>
      <c r="L39" s="37"/>
      <c r="M39" s="37"/>
    </row>
  </sheetData>
  <sheetProtection/>
  <mergeCells count="8">
    <mergeCell ref="F36:G36"/>
    <mergeCell ref="H36:I36"/>
    <mergeCell ref="F33:G33"/>
    <mergeCell ref="H33:I33"/>
    <mergeCell ref="F34:G34"/>
    <mergeCell ref="H34:I34"/>
    <mergeCell ref="F35:G35"/>
    <mergeCell ref="H35:I3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6" width="9.140625" style="30" customWidth="1"/>
    <col min="7" max="7" width="15.00390625" style="30" customWidth="1"/>
    <col min="8" max="8" width="1.8515625" style="30" customWidth="1"/>
    <col min="9" max="9" width="17.00390625" style="30" customWidth="1"/>
    <col min="10" max="10" width="9.140625" style="33" customWidth="1"/>
    <col min="11" max="16384" width="9.140625" style="39" customWidth="1"/>
  </cols>
  <sheetData>
    <row r="1" spans="1:10" ht="15">
      <c r="A1" s="30" t="s">
        <v>437</v>
      </c>
      <c r="G1" s="32" t="s">
        <v>231</v>
      </c>
      <c r="I1" s="32" t="s">
        <v>232</v>
      </c>
      <c r="J1" s="33" t="s">
        <v>233</v>
      </c>
    </row>
    <row r="2" ht="15">
      <c r="A2" s="30" t="s">
        <v>438</v>
      </c>
    </row>
    <row r="3" spans="1:9" ht="15">
      <c r="A3" s="30" t="s">
        <v>439</v>
      </c>
      <c r="G3" s="66"/>
      <c r="H3" s="46"/>
      <c r="I3" s="66"/>
    </row>
    <row r="4" spans="1:9" ht="15">
      <c r="A4" s="30" t="s">
        <v>440</v>
      </c>
      <c r="G4" s="46">
        <v>45000000000</v>
      </c>
      <c r="H4" s="46"/>
      <c r="I4" s="46">
        <v>45000000000</v>
      </c>
    </row>
    <row r="5" spans="1:9" ht="15">
      <c r="A5" s="30" t="s">
        <v>441</v>
      </c>
      <c r="G5" s="46"/>
      <c r="H5" s="46"/>
      <c r="I5" s="46"/>
    </row>
    <row r="6" spans="1:9" ht="15">
      <c r="A6" s="30" t="s">
        <v>442</v>
      </c>
      <c r="G6" s="46">
        <v>0</v>
      </c>
      <c r="H6" s="46"/>
      <c r="I6" s="46">
        <v>0</v>
      </c>
    </row>
    <row r="7" spans="1:10" ht="15">
      <c r="A7" s="30" t="s">
        <v>443</v>
      </c>
      <c r="G7" s="46">
        <v>45000000000</v>
      </c>
      <c r="H7" s="46"/>
      <c r="I7" s="46">
        <v>45000000000</v>
      </c>
      <c r="J7" s="33">
        <v>411</v>
      </c>
    </row>
    <row r="8" spans="1:9" ht="15">
      <c r="A8" s="30" t="s">
        <v>444</v>
      </c>
      <c r="G8" s="43"/>
      <c r="H8" s="46"/>
      <c r="I8" s="43"/>
    </row>
    <row r="9" spans="1:9" ht="15">
      <c r="A9" s="30" t="s">
        <v>445</v>
      </c>
      <c r="G9" s="46"/>
      <c r="H9" s="46"/>
      <c r="I9" s="46"/>
    </row>
    <row r="10" spans="1:9" ht="15">
      <c r="A10" s="30" t="s">
        <v>446</v>
      </c>
      <c r="G10" s="46"/>
      <c r="H10" s="46"/>
      <c r="I10" s="46"/>
    </row>
    <row r="11" spans="1:9" ht="15">
      <c r="A11" s="30" t="s">
        <v>447</v>
      </c>
      <c r="G11" s="166"/>
      <c r="H11" s="46"/>
      <c r="I11" s="43"/>
    </row>
    <row r="12" spans="1:9" ht="15">
      <c r="A12" s="30" t="s">
        <v>448</v>
      </c>
      <c r="G12" s="46"/>
      <c r="H12" s="46"/>
      <c r="I12" s="46"/>
    </row>
    <row r="13" spans="1:9" ht="15">
      <c r="A13" s="30" t="s">
        <v>449</v>
      </c>
      <c r="G13" s="46"/>
      <c r="H13" s="46"/>
      <c r="I13" s="46"/>
    </row>
    <row r="14" spans="1:9" ht="15">
      <c r="A14" s="30" t="s">
        <v>450</v>
      </c>
      <c r="G14" s="32" t="s">
        <v>231</v>
      </c>
      <c r="I14" s="32" t="s">
        <v>232</v>
      </c>
    </row>
    <row r="15" spans="1:9" ht="15">
      <c r="A15" s="30" t="s">
        <v>451</v>
      </c>
      <c r="G15" s="46">
        <v>4500000</v>
      </c>
      <c r="H15" s="46"/>
      <c r="I15" s="46">
        <v>4500000</v>
      </c>
    </row>
    <row r="16" spans="1:9" ht="15">
      <c r="A16" s="30" t="s">
        <v>452</v>
      </c>
      <c r="G16" s="46"/>
      <c r="H16" s="46"/>
      <c r="I16" s="46"/>
    </row>
    <row r="17" spans="1:9" ht="15">
      <c r="A17" s="30" t="s">
        <v>453</v>
      </c>
      <c r="G17" s="46">
        <v>4500000</v>
      </c>
      <c r="H17" s="46"/>
      <c r="I17" s="46">
        <v>4500000</v>
      </c>
    </row>
    <row r="18" spans="1:9" ht="15">
      <c r="A18" s="30" t="s">
        <v>454</v>
      </c>
      <c r="G18" s="46" t="s">
        <v>8</v>
      </c>
      <c r="H18" s="46"/>
      <c r="I18" s="46" t="s">
        <v>8</v>
      </c>
    </row>
    <row r="19" spans="1:9" ht="15">
      <c r="A19" s="30" t="s">
        <v>455</v>
      </c>
      <c r="G19" s="46" t="s">
        <v>8</v>
      </c>
      <c r="H19" s="46"/>
      <c r="I19" s="46" t="s">
        <v>8</v>
      </c>
    </row>
    <row r="20" spans="1:9" ht="15">
      <c r="A20" s="30" t="s">
        <v>456</v>
      </c>
      <c r="G20" s="46" t="s">
        <v>8</v>
      </c>
      <c r="H20" s="46"/>
      <c r="I20" s="46" t="s">
        <v>8</v>
      </c>
    </row>
    <row r="21" spans="1:9" ht="15">
      <c r="A21" s="30" t="s">
        <v>457</v>
      </c>
      <c r="G21" s="46" t="s">
        <v>8</v>
      </c>
      <c r="H21" s="46"/>
      <c r="I21" s="46" t="s">
        <v>8</v>
      </c>
    </row>
    <row r="22" spans="1:9" ht="15">
      <c r="A22" s="30" t="s">
        <v>458</v>
      </c>
      <c r="G22" s="66"/>
      <c r="H22" s="46"/>
      <c r="I22" s="66"/>
    </row>
    <row r="23" spans="1:9" ht="15">
      <c r="A23" s="30" t="s">
        <v>459</v>
      </c>
      <c r="G23" s="46">
        <v>4500000</v>
      </c>
      <c r="H23" s="46"/>
      <c r="I23" s="46">
        <v>4500000</v>
      </c>
    </row>
    <row r="24" spans="1:9" ht="15">
      <c r="A24" s="30" t="s">
        <v>460</v>
      </c>
      <c r="G24" s="46" t="s">
        <v>8</v>
      </c>
      <c r="H24" s="46"/>
      <c r="I24" s="46" t="s">
        <v>8</v>
      </c>
    </row>
    <row r="25" spans="7:9" ht="15">
      <c r="G25" s="46"/>
      <c r="H25" s="46"/>
      <c r="I25" s="46"/>
    </row>
    <row r="26" spans="1:9" ht="15">
      <c r="A26" s="30" t="s">
        <v>461</v>
      </c>
      <c r="G26" s="66">
        <v>10000</v>
      </c>
      <c r="H26" s="66"/>
      <c r="I26" s="66">
        <v>10000</v>
      </c>
    </row>
    <row r="27" spans="7:9" ht="15">
      <c r="G27" s="47"/>
      <c r="H27" s="47"/>
      <c r="I27" s="47"/>
    </row>
    <row r="28" spans="1:9" ht="15">
      <c r="A28" s="30" t="s">
        <v>462</v>
      </c>
      <c r="G28" s="46" t="s">
        <v>8</v>
      </c>
      <c r="H28" s="46"/>
      <c r="I28" s="46" t="s">
        <v>8</v>
      </c>
    </row>
    <row r="29" spans="1:10" ht="15">
      <c r="A29" s="30" t="s">
        <v>463</v>
      </c>
      <c r="G29" s="132">
        <v>2619774643</v>
      </c>
      <c r="H29" s="66"/>
      <c r="I29" s="132">
        <v>2138540310</v>
      </c>
      <c r="J29" s="33">
        <v>418</v>
      </c>
    </row>
    <row r="30" spans="1:10" ht="15">
      <c r="A30" s="30" t="s">
        <v>464</v>
      </c>
      <c r="G30" s="66">
        <v>515482932</v>
      </c>
      <c r="H30" s="66"/>
      <c r="I30" s="46">
        <v>-166368568</v>
      </c>
      <c r="J30" s="33">
        <v>322</v>
      </c>
    </row>
    <row r="31" spans="7:9" ht="15">
      <c r="G31" s="46"/>
      <c r="H31" s="46"/>
      <c r="I31" s="46" t="s">
        <v>8</v>
      </c>
    </row>
    <row r="33" ht="15">
      <c r="A33" s="30" t="s">
        <v>465</v>
      </c>
    </row>
    <row r="34" ht="15">
      <c r="A34" s="30" t="s">
        <v>466</v>
      </c>
    </row>
    <row r="35" ht="15">
      <c r="A35" s="30" t="s">
        <v>16</v>
      </c>
    </row>
    <row r="36" ht="15">
      <c r="A36" s="30" t="s">
        <v>16</v>
      </c>
    </row>
    <row r="37" ht="15">
      <c r="A37" s="30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9.140625" style="30" customWidth="1"/>
    <col min="6" max="6" width="7.421875" style="30" customWidth="1"/>
    <col min="7" max="7" width="7.8515625" style="30" customWidth="1"/>
    <col min="8" max="8" width="15.28125" style="30" customWidth="1"/>
    <col min="9" max="9" width="5.140625" style="30" customWidth="1"/>
    <col min="10" max="10" width="14.57421875" style="30" customWidth="1"/>
    <col min="11" max="11" width="9.140625" style="33" customWidth="1"/>
    <col min="12" max="12" width="9.140625" style="30" customWidth="1"/>
    <col min="13" max="16384" width="9.140625" style="39" customWidth="1"/>
  </cols>
  <sheetData>
    <row r="1" spans="1:11" ht="15">
      <c r="A1" s="30" t="s">
        <v>467</v>
      </c>
      <c r="H1" s="32" t="s">
        <v>434</v>
      </c>
      <c r="J1" s="32" t="s">
        <v>232</v>
      </c>
      <c r="K1" s="33" t="s">
        <v>233</v>
      </c>
    </row>
    <row r="2" spans="1:10" ht="15">
      <c r="A2" s="30" t="s">
        <v>468</v>
      </c>
      <c r="H2" s="32" t="s">
        <v>8</v>
      </c>
      <c r="J2" s="32" t="s">
        <v>8</v>
      </c>
    </row>
    <row r="3" spans="1:10" ht="15">
      <c r="A3" s="30" t="s">
        <v>469</v>
      </c>
      <c r="H3" s="32" t="s">
        <v>8</v>
      </c>
      <c r="J3" s="32" t="s">
        <v>8</v>
      </c>
    </row>
    <row r="4" spans="1:10" ht="15">
      <c r="A4" s="30" t="s">
        <v>470</v>
      </c>
      <c r="H4" s="32" t="s">
        <v>8</v>
      </c>
      <c r="J4" s="32" t="s">
        <v>8</v>
      </c>
    </row>
    <row r="7" ht="15">
      <c r="A7" s="141" t="s">
        <v>471</v>
      </c>
    </row>
    <row r="8" spans="1:7" ht="15">
      <c r="A8" s="141" t="s">
        <v>472</v>
      </c>
      <c r="G8" s="30" t="s">
        <v>473</v>
      </c>
    </row>
    <row r="9" spans="8:10" ht="15">
      <c r="H9" s="32" t="s">
        <v>474</v>
      </c>
      <c r="J9" s="32" t="s">
        <v>173</v>
      </c>
    </row>
    <row r="10" spans="1:12" ht="15">
      <c r="A10" s="84" t="s">
        <v>475</v>
      </c>
      <c r="B10" s="84"/>
      <c r="C10" s="84"/>
      <c r="D10" s="84"/>
      <c r="E10" s="84"/>
      <c r="F10" s="84"/>
      <c r="G10" s="84"/>
      <c r="H10" s="167"/>
      <c r="I10" s="167"/>
      <c r="J10" s="167"/>
      <c r="K10" s="84"/>
      <c r="L10" s="84"/>
    </row>
    <row r="11" spans="1:10" ht="15">
      <c r="A11" s="30" t="s">
        <v>476</v>
      </c>
      <c r="H11" s="43"/>
      <c r="I11" s="43"/>
      <c r="J11" s="43"/>
    </row>
    <row r="12" spans="1:10" ht="15">
      <c r="A12" s="30" t="s">
        <v>477</v>
      </c>
      <c r="H12" s="68"/>
      <c r="I12" s="43"/>
      <c r="J12" s="43"/>
    </row>
    <row r="13" spans="1:10" ht="15">
      <c r="A13" s="30" t="s">
        <v>478</v>
      </c>
      <c r="H13" s="135"/>
      <c r="I13" s="43"/>
      <c r="J13" s="46"/>
    </row>
    <row r="14" spans="1:10" ht="15">
      <c r="A14" s="30" t="s">
        <v>479</v>
      </c>
      <c r="H14" s="168">
        <v>18758490432</v>
      </c>
      <c r="I14" s="43"/>
      <c r="J14" s="169">
        <v>19099761051</v>
      </c>
    </row>
    <row r="15" spans="1:10" ht="15">
      <c r="A15" s="30" t="s">
        <v>480</v>
      </c>
      <c r="H15" s="69"/>
      <c r="I15" s="43"/>
      <c r="J15" s="46"/>
    </row>
    <row r="16" spans="1:10" ht="15">
      <c r="A16" s="30" t="s">
        <v>481</v>
      </c>
      <c r="H16" s="135"/>
      <c r="I16" s="43"/>
      <c r="J16" s="143"/>
    </row>
    <row r="17" spans="1:10" ht="15">
      <c r="A17" s="30" t="s">
        <v>482</v>
      </c>
      <c r="H17" s="43"/>
      <c r="I17" s="43"/>
      <c r="J17" s="43"/>
    </row>
    <row r="18" spans="3:11" ht="15">
      <c r="C18" s="141" t="s">
        <v>165</v>
      </c>
      <c r="H18" s="132">
        <v>18758490432</v>
      </c>
      <c r="I18" s="132"/>
      <c r="J18" s="132">
        <v>19099761051</v>
      </c>
      <c r="K18" s="170" t="s">
        <v>23</v>
      </c>
    </row>
    <row r="19" spans="1:10" ht="15">
      <c r="A19" s="30" t="s">
        <v>18</v>
      </c>
      <c r="H19" s="43"/>
      <c r="I19" s="43"/>
      <c r="J19" s="43"/>
    </row>
    <row r="20" spans="1:12" ht="15">
      <c r="A20" s="84" t="s">
        <v>483</v>
      </c>
      <c r="B20" s="84"/>
      <c r="C20" s="84"/>
      <c r="D20" s="84"/>
      <c r="E20" s="84"/>
      <c r="F20" s="84"/>
      <c r="G20" s="84"/>
      <c r="H20" s="32" t="s">
        <v>434</v>
      </c>
      <c r="J20" s="32" t="s">
        <v>7</v>
      </c>
      <c r="K20" s="170"/>
      <c r="L20" s="84"/>
    </row>
    <row r="21" spans="1:10" ht="15">
      <c r="A21" s="30" t="s">
        <v>484</v>
      </c>
      <c r="H21" s="46"/>
      <c r="I21" s="43"/>
      <c r="J21" s="43"/>
    </row>
    <row r="22" spans="1:10" ht="15">
      <c r="A22" s="30" t="s">
        <v>485</v>
      </c>
      <c r="H22" s="46"/>
      <c r="I22" s="43"/>
      <c r="J22" s="143"/>
    </row>
    <row r="23" spans="1:10" ht="15">
      <c r="A23" s="30" t="s">
        <v>486</v>
      </c>
      <c r="H23" s="46"/>
      <c r="I23" s="43"/>
      <c r="J23" s="143"/>
    </row>
    <row r="24" spans="1:10" ht="15">
      <c r="A24" s="30" t="s">
        <v>487</v>
      </c>
      <c r="H24" s="46">
        <v>353434102</v>
      </c>
      <c r="I24" s="43"/>
      <c r="J24" s="46">
        <v>340912721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" customWidth="1"/>
    <col min="2" max="2" width="32.00390625" style="30" customWidth="1"/>
    <col min="3" max="3" width="13.8515625" style="30" hidden="1" customWidth="1"/>
    <col min="4" max="4" width="15.57421875" style="30" hidden="1" customWidth="1"/>
    <col min="5" max="5" width="12.28125" style="30" hidden="1" customWidth="1"/>
    <col min="6" max="6" width="9.28125" style="30" customWidth="1"/>
    <col min="7" max="7" width="11.00390625" style="30" hidden="1" customWidth="1"/>
    <col min="8" max="8" width="16.28125" style="30" customWidth="1"/>
    <col min="9" max="9" width="2.28125" style="30" customWidth="1"/>
    <col min="10" max="10" width="16.57421875" style="30" customWidth="1"/>
    <col min="11" max="11" width="7.421875" style="33" customWidth="1"/>
    <col min="12" max="12" width="5.421875" style="30" customWidth="1"/>
    <col min="13" max="13" width="15.57421875" style="82" customWidth="1"/>
    <col min="14" max="14" width="14.7109375" style="172" customWidth="1"/>
    <col min="15" max="15" width="16.28125" style="39" customWidth="1"/>
    <col min="16" max="16" width="14.57421875" style="39" customWidth="1"/>
    <col min="17" max="16384" width="9.140625" style="39" customWidth="1"/>
  </cols>
  <sheetData>
    <row r="1" spans="1:10" ht="15">
      <c r="A1" s="84" t="s">
        <v>488</v>
      </c>
      <c r="B1" s="141"/>
      <c r="C1" s="141"/>
      <c r="H1" s="32" t="s">
        <v>434</v>
      </c>
      <c r="I1" s="65"/>
      <c r="J1" s="171" t="s">
        <v>7</v>
      </c>
    </row>
    <row r="2" spans="1:10" ht="15">
      <c r="A2" s="2" t="s">
        <v>108</v>
      </c>
      <c r="H2" s="46"/>
      <c r="I2" s="46"/>
      <c r="J2" s="46"/>
    </row>
    <row r="3" spans="1:10" ht="15">
      <c r="A3" s="2" t="s">
        <v>109</v>
      </c>
      <c r="H3" s="46">
        <v>15315023853</v>
      </c>
      <c r="J3" s="46">
        <v>15181183369</v>
      </c>
    </row>
    <row r="4" spans="1:10" ht="15">
      <c r="A4" s="2" t="s">
        <v>110</v>
      </c>
      <c r="H4" s="46"/>
      <c r="I4" s="46"/>
      <c r="J4" s="46"/>
    </row>
    <row r="5" spans="1:10" ht="15">
      <c r="A5" s="2" t="s">
        <v>111</v>
      </c>
      <c r="H5" s="46"/>
      <c r="I5" s="46"/>
      <c r="J5" s="46"/>
    </row>
    <row r="6" spans="1:10" ht="15">
      <c r="A6" s="2" t="s">
        <v>112</v>
      </c>
      <c r="H6" s="46"/>
      <c r="I6" s="46"/>
      <c r="J6" s="46"/>
    </row>
    <row r="7" spans="1:10" ht="15">
      <c r="A7" s="2" t="s">
        <v>113</v>
      </c>
      <c r="H7" s="46"/>
      <c r="I7" s="46"/>
      <c r="J7" s="46"/>
    </row>
    <row r="8" spans="1:10" ht="15">
      <c r="A8" s="2" t="s">
        <v>114</v>
      </c>
      <c r="H8" s="46"/>
      <c r="I8" s="46"/>
      <c r="J8" s="46"/>
    </row>
    <row r="9" spans="4:11" ht="15">
      <c r="D9" s="141" t="s">
        <v>236</v>
      </c>
      <c r="H9" s="66">
        <v>15315023853</v>
      </c>
      <c r="I9" s="66"/>
      <c r="J9" s="66">
        <v>15181183369</v>
      </c>
      <c r="K9" s="165" t="s">
        <v>24</v>
      </c>
    </row>
    <row r="10" spans="1:10" ht="15">
      <c r="A10" s="84"/>
      <c r="B10" s="84"/>
      <c r="C10" s="84"/>
      <c r="D10" s="84"/>
      <c r="E10" s="84"/>
      <c r="H10" s="65"/>
      <c r="I10" s="65"/>
      <c r="J10" s="65"/>
    </row>
    <row r="11" spans="1:10" ht="15">
      <c r="A11" s="84" t="s">
        <v>489</v>
      </c>
      <c r="B11" s="84"/>
      <c r="C11" s="84"/>
      <c r="D11" s="84"/>
      <c r="E11" s="84"/>
      <c r="H11" s="32" t="s">
        <v>434</v>
      </c>
      <c r="I11" s="65"/>
      <c r="J11" s="171" t="s">
        <v>7</v>
      </c>
    </row>
    <row r="12" spans="1:10" ht="15">
      <c r="A12" s="30" t="s">
        <v>490</v>
      </c>
      <c r="H12" s="46">
        <v>124208952</v>
      </c>
      <c r="I12" s="46"/>
      <c r="J12" s="46"/>
    </row>
    <row r="13" spans="1:10" ht="15">
      <c r="A13" s="30" t="s">
        <v>491</v>
      </c>
      <c r="H13" s="46">
        <v>0</v>
      </c>
      <c r="I13" s="46"/>
      <c r="J13" s="46">
        <v>0</v>
      </c>
    </row>
    <row r="14" spans="1:10" ht="15">
      <c r="A14" s="30" t="s">
        <v>492</v>
      </c>
      <c r="H14" s="46">
        <v>117529136</v>
      </c>
      <c r="I14" s="46"/>
      <c r="J14" s="46">
        <v>46615996</v>
      </c>
    </row>
    <row r="15" spans="1:10" ht="15">
      <c r="A15" s="30" t="s">
        <v>493</v>
      </c>
      <c r="H15" s="46">
        <v>0</v>
      </c>
      <c r="I15" s="46"/>
      <c r="J15" s="46">
        <v>10461021</v>
      </c>
    </row>
    <row r="16" spans="1:9" ht="15">
      <c r="A16" s="30" t="s">
        <v>494</v>
      </c>
      <c r="I16" s="46"/>
    </row>
    <row r="17" spans="1:10" ht="15">
      <c r="A17" s="30" t="s">
        <v>495</v>
      </c>
      <c r="H17" s="46">
        <v>0</v>
      </c>
      <c r="I17" s="46"/>
      <c r="J17" s="46">
        <v>0</v>
      </c>
    </row>
    <row r="18" spans="1:10" ht="15">
      <c r="A18" s="30" t="s">
        <v>496</v>
      </c>
      <c r="H18" s="46">
        <v>0</v>
      </c>
      <c r="I18" s="46"/>
      <c r="J18" s="46">
        <v>0</v>
      </c>
    </row>
    <row r="19" spans="4:11" ht="15">
      <c r="D19" s="141" t="s">
        <v>236</v>
      </c>
      <c r="H19" s="66">
        <v>241738088</v>
      </c>
      <c r="I19" s="66"/>
      <c r="J19" s="66">
        <v>57077017</v>
      </c>
      <c r="K19" s="165" t="s">
        <v>25</v>
      </c>
    </row>
    <row r="20" spans="4:10" ht="15">
      <c r="D20" s="141"/>
      <c r="H20" s="66"/>
      <c r="I20" s="66"/>
      <c r="J20" s="66"/>
    </row>
    <row r="21" spans="8:10" ht="15">
      <c r="H21" s="65"/>
      <c r="I21" s="65"/>
      <c r="J21" s="65"/>
    </row>
    <row r="22" spans="1:10" ht="15">
      <c r="A22" s="84" t="s">
        <v>497</v>
      </c>
      <c r="B22" s="84"/>
      <c r="C22" s="84"/>
      <c r="H22" s="32" t="s">
        <v>434</v>
      </c>
      <c r="I22" s="65"/>
      <c r="J22" s="171" t="s">
        <v>7</v>
      </c>
    </row>
    <row r="23" spans="1:10" ht="15">
      <c r="A23" s="30" t="s">
        <v>498</v>
      </c>
      <c r="H23" s="46">
        <v>958234000</v>
      </c>
      <c r="J23" s="46">
        <v>-1086914365</v>
      </c>
    </row>
    <row r="24" spans="1:10" ht="15">
      <c r="A24" s="30" t="s">
        <v>499</v>
      </c>
      <c r="H24" s="44">
        <v>0</v>
      </c>
      <c r="I24" s="46"/>
      <c r="J24" s="46">
        <v>0</v>
      </c>
    </row>
    <row r="25" spans="1:10" ht="15">
      <c r="A25" s="30" t="s">
        <v>500</v>
      </c>
      <c r="H25" s="44">
        <v>0</v>
      </c>
      <c r="I25" s="46"/>
      <c r="J25" s="46">
        <v>0</v>
      </c>
    </row>
    <row r="26" spans="1:10" ht="15">
      <c r="A26" s="30" t="s">
        <v>501</v>
      </c>
      <c r="H26" s="46">
        <v>158666879</v>
      </c>
      <c r="I26" s="46"/>
      <c r="J26" s="46">
        <v>0</v>
      </c>
    </row>
    <row r="27" spans="1:10" ht="15">
      <c r="A27" s="30" t="s">
        <v>502</v>
      </c>
      <c r="H27" s="44">
        <v>0</v>
      </c>
      <c r="I27" s="46"/>
      <c r="J27" s="46">
        <v>0</v>
      </c>
    </row>
    <row r="28" spans="1:10" ht="15">
      <c r="A28" s="30" t="s">
        <v>503</v>
      </c>
      <c r="H28" s="44">
        <v>0</v>
      </c>
      <c r="I28" s="46"/>
      <c r="J28" s="46">
        <v>-14160390</v>
      </c>
    </row>
    <row r="29" spans="1:10" ht="15">
      <c r="A29" s="2" t="s">
        <v>115</v>
      </c>
      <c r="H29" s="44">
        <v>0</v>
      </c>
      <c r="I29" s="46"/>
      <c r="J29" s="46">
        <v>0</v>
      </c>
    </row>
    <row r="30" spans="4:11" ht="15">
      <c r="D30" s="141" t="s">
        <v>236</v>
      </c>
      <c r="H30" s="53">
        <v>1116900879</v>
      </c>
      <c r="I30" s="66"/>
      <c r="J30" s="66">
        <v>-1101074755</v>
      </c>
      <c r="K30" s="173" t="s">
        <v>26</v>
      </c>
    </row>
    <row r="33" spans="1:10" ht="15">
      <c r="A33" s="84" t="s">
        <v>504</v>
      </c>
      <c r="B33" s="84"/>
      <c r="C33" s="84"/>
      <c r="H33" s="32" t="s">
        <v>434</v>
      </c>
      <c r="I33" s="65"/>
      <c r="J33" s="171" t="s">
        <v>7</v>
      </c>
    </row>
    <row r="34" spans="1:11" ht="15">
      <c r="A34" s="2" t="s">
        <v>116</v>
      </c>
      <c r="H34" s="46">
        <v>0</v>
      </c>
      <c r="I34" s="46"/>
      <c r="J34" s="46">
        <v>6427526799</v>
      </c>
      <c r="K34" s="38"/>
    </row>
    <row r="35" spans="1:11" ht="15">
      <c r="A35" s="2" t="s">
        <v>117</v>
      </c>
      <c r="H35" s="46">
        <v>0</v>
      </c>
      <c r="I35" s="46"/>
      <c r="J35" s="46">
        <v>0</v>
      </c>
      <c r="K35" s="38"/>
    </row>
    <row r="36" spans="1:11" ht="15">
      <c r="A36" s="2" t="s">
        <v>118</v>
      </c>
      <c r="H36" s="46">
        <v>0</v>
      </c>
      <c r="I36" s="46"/>
      <c r="J36" s="46">
        <v>0</v>
      </c>
      <c r="K36" s="38"/>
    </row>
    <row r="37" spans="1:11" ht="15">
      <c r="A37" s="2" t="s">
        <v>119</v>
      </c>
      <c r="H37" s="46">
        <v>0</v>
      </c>
      <c r="J37" s="46">
        <v>151820890</v>
      </c>
      <c r="K37" s="38"/>
    </row>
    <row r="38" spans="4:11" ht="15">
      <c r="D38" s="141" t="s">
        <v>236</v>
      </c>
      <c r="H38" s="144">
        <v>0</v>
      </c>
      <c r="I38" s="144"/>
      <c r="J38" s="144">
        <v>6579347689</v>
      </c>
      <c r="K38" s="38"/>
    </row>
    <row r="39" spans="4:10" ht="15">
      <c r="D39" s="141"/>
      <c r="H39" s="174"/>
      <c r="I39" s="174"/>
      <c r="J39" s="174"/>
    </row>
    <row r="40" spans="1:10" ht="15">
      <c r="A40" s="84" t="s">
        <v>505</v>
      </c>
      <c r="B40" s="84"/>
      <c r="H40" s="32" t="s">
        <v>434</v>
      </c>
      <c r="I40" s="65"/>
      <c r="J40" s="171" t="s">
        <v>7</v>
      </c>
    </row>
    <row r="41" spans="1:10" ht="15">
      <c r="A41" s="2" t="s">
        <v>120</v>
      </c>
      <c r="H41" s="68">
        <v>0</v>
      </c>
      <c r="I41" s="68"/>
      <c r="J41" s="68">
        <v>4371602915</v>
      </c>
    </row>
    <row r="42" spans="1:10" ht="15">
      <c r="A42" s="2" t="s">
        <v>121</v>
      </c>
      <c r="H42" s="68">
        <v>0</v>
      </c>
      <c r="I42" s="68"/>
      <c r="J42" s="68"/>
    </row>
    <row r="43" spans="1:10" ht="15">
      <c r="A43" s="2" t="s">
        <v>122</v>
      </c>
      <c r="H43" s="68">
        <v>47947423</v>
      </c>
      <c r="I43" s="68"/>
      <c r="J43" s="68"/>
    </row>
    <row r="44" spans="1:10" ht="15">
      <c r="A44" s="2" t="s">
        <v>123</v>
      </c>
      <c r="F44" s="68"/>
      <c r="G44" s="68" t="s">
        <v>28</v>
      </c>
      <c r="H44" s="68"/>
      <c r="I44" s="68"/>
      <c r="J44" s="68">
        <v>0</v>
      </c>
    </row>
    <row r="45" spans="4:10" ht="15">
      <c r="D45" s="141" t="s">
        <v>236</v>
      </c>
      <c r="H45" s="175">
        <v>47947423</v>
      </c>
      <c r="I45" s="175"/>
      <c r="J45" s="175">
        <v>4371602915</v>
      </c>
    </row>
    <row r="47" spans="1:15" ht="15">
      <c r="A47" s="4" t="s">
        <v>124</v>
      </c>
      <c r="H47" s="171" t="s">
        <v>434</v>
      </c>
      <c r="I47" s="65"/>
      <c r="J47" s="171" t="s">
        <v>7</v>
      </c>
      <c r="M47" s="263"/>
      <c r="N47" s="263"/>
      <c r="O47" s="176"/>
    </row>
    <row r="48" spans="1:15" ht="24" customHeight="1">
      <c r="A48" s="242" t="s">
        <v>150</v>
      </c>
      <c r="B48" s="242"/>
      <c r="C48" s="242"/>
      <c r="D48" s="242"/>
      <c r="E48" s="242"/>
      <c r="F48" s="242"/>
      <c r="G48" s="242"/>
      <c r="H48" s="177">
        <v>357556978</v>
      </c>
      <c r="I48" s="177"/>
      <c r="J48" s="140">
        <v>-114159211</v>
      </c>
      <c r="M48" s="178"/>
      <c r="N48" s="179"/>
      <c r="O48" s="179"/>
    </row>
    <row r="49" spans="1:16" ht="15">
      <c r="A49" s="2"/>
      <c r="D49" s="141" t="s">
        <v>236</v>
      </c>
      <c r="H49" s="174"/>
      <c r="I49" s="180"/>
      <c r="M49" s="178"/>
      <c r="N49" s="179"/>
      <c r="O49" s="179"/>
      <c r="P49" s="181"/>
    </row>
    <row r="50" ht="15">
      <c r="O50" s="172"/>
    </row>
    <row r="51" spans="1:15" ht="15">
      <c r="A51" s="242"/>
      <c r="B51" s="242"/>
      <c r="C51" s="242"/>
      <c r="D51" s="242"/>
      <c r="E51" s="242"/>
      <c r="F51" s="242"/>
      <c r="G51" s="242"/>
      <c r="O51" s="172"/>
    </row>
    <row r="52" spans="1:15" ht="15">
      <c r="A52" s="2" t="s">
        <v>151</v>
      </c>
      <c r="G52" s="1"/>
      <c r="H52" s="182">
        <v>1736757060</v>
      </c>
      <c r="I52" s="141"/>
      <c r="J52" s="182">
        <v>1933648915</v>
      </c>
      <c r="O52" s="172"/>
    </row>
    <row r="53" spans="4:17" ht="15">
      <c r="D53" s="141" t="s">
        <v>236</v>
      </c>
      <c r="H53" s="174"/>
      <c r="I53" s="180"/>
      <c r="J53" s="180"/>
      <c r="Q53" s="172"/>
    </row>
    <row r="55" ht="15">
      <c r="A55" s="2" t="s">
        <v>125</v>
      </c>
    </row>
    <row r="56" spans="1:4" ht="15">
      <c r="A56" s="5" t="s">
        <v>126</v>
      </c>
      <c r="B56" s="28"/>
      <c r="C56" s="28"/>
      <c r="D56" s="28"/>
    </row>
    <row r="57" spans="1:4" ht="15">
      <c r="A57" s="5" t="s">
        <v>127</v>
      </c>
      <c r="B57" s="28"/>
      <c r="C57" s="28"/>
      <c r="D57" s="28"/>
    </row>
    <row r="58" spans="1:4" ht="15">
      <c r="A58" s="5" t="s">
        <v>128</v>
      </c>
      <c r="B58" s="28"/>
      <c r="C58" s="28"/>
      <c r="D58" s="28"/>
    </row>
    <row r="61" spans="13:14" ht="15">
      <c r="M61" s="264"/>
      <c r="N61" s="264"/>
    </row>
    <row r="62" spans="1:15" ht="15">
      <c r="A62" s="84" t="s">
        <v>506</v>
      </c>
      <c r="B62" s="84"/>
      <c r="C62" s="84"/>
      <c r="D62" s="84"/>
      <c r="E62" s="84"/>
      <c r="H62" s="32" t="s">
        <v>434</v>
      </c>
      <c r="J62" s="32" t="s">
        <v>7</v>
      </c>
      <c r="M62" s="83"/>
      <c r="N62" s="183"/>
      <c r="O62" s="184"/>
    </row>
    <row r="63" spans="1:16" ht="15">
      <c r="A63" s="30" t="s">
        <v>507</v>
      </c>
      <c r="C63" s="43"/>
      <c r="D63" s="43"/>
      <c r="E63" s="43"/>
      <c r="F63" s="43"/>
      <c r="G63" s="43"/>
      <c r="H63" s="46">
        <v>13903881578</v>
      </c>
      <c r="J63" s="46">
        <v>13394666935</v>
      </c>
      <c r="M63" s="46"/>
      <c r="N63" s="46"/>
      <c r="O63" s="181"/>
      <c r="P63" s="181"/>
    </row>
    <row r="64" spans="1:16" ht="15">
      <c r="A64" s="30" t="s">
        <v>508</v>
      </c>
      <c r="C64" s="43"/>
      <c r="D64" s="43"/>
      <c r="E64" s="43"/>
      <c r="F64" s="43"/>
      <c r="G64" s="43"/>
      <c r="H64" s="46">
        <v>2968472425</v>
      </c>
      <c r="J64" s="46">
        <v>2652616096</v>
      </c>
      <c r="M64" s="46"/>
      <c r="N64" s="46"/>
      <c r="O64" s="181"/>
      <c r="P64" s="181"/>
    </row>
    <row r="65" spans="1:16" ht="15">
      <c r="A65" s="30" t="s">
        <v>509</v>
      </c>
      <c r="C65" s="43"/>
      <c r="D65" s="43"/>
      <c r="E65" s="43"/>
      <c r="F65" s="43"/>
      <c r="G65" s="43"/>
      <c r="H65" s="46">
        <v>917108748</v>
      </c>
      <c r="J65" s="46">
        <v>910420627</v>
      </c>
      <c r="M65" s="46"/>
      <c r="N65" s="46"/>
      <c r="O65" s="181"/>
      <c r="P65" s="181"/>
    </row>
    <row r="66" spans="1:16" ht="15">
      <c r="A66" s="30" t="s">
        <v>510</v>
      </c>
      <c r="C66" s="43"/>
      <c r="D66" s="43"/>
      <c r="E66" s="43"/>
      <c r="F66" s="43"/>
      <c r="G66" s="43"/>
      <c r="H66" s="46">
        <v>660617702</v>
      </c>
      <c r="J66" s="46">
        <v>1026212045</v>
      </c>
      <c r="M66" s="46"/>
      <c r="N66" s="46"/>
      <c r="O66" s="181"/>
      <c r="P66" s="181"/>
    </row>
    <row r="67" spans="1:16" ht="15">
      <c r="A67" s="30" t="s">
        <v>511</v>
      </c>
      <c r="C67" s="43"/>
      <c r="D67" s="43"/>
      <c r="E67" s="43"/>
      <c r="F67" s="43"/>
      <c r="G67" s="43"/>
      <c r="H67" s="46">
        <v>127792995</v>
      </c>
      <c r="J67" s="46">
        <v>737182015</v>
      </c>
      <c r="M67" s="46"/>
      <c r="N67" s="46"/>
      <c r="O67" s="181"/>
      <c r="P67" s="181"/>
    </row>
    <row r="68" spans="3:16" ht="15">
      <c r="C68" s="132"/>
      <c r="D68" s="132"/>
      <c r="E68" s="132"/>
      <c r="F68" s="132"/>
      <c r="G68" s="132"/>
      <c r="H68" s="66">
        <v>18577873448</v>
      </c>
      <c r="I68" s="66"/>
      <c r="J68" s="66">
        <v>18721097718</v>
      </c>
      <c r="M68" s="177"/>
      <c r="N68" s="177"/>
      <c r="O68" s="177"/>
      <c r="P68" s="177"/>
    </row>
    <row r="69" spans="10:13" ht="15">
      <c r="J69" s="37"/>
      <c r="M69" s="177"/>
    </row>
    <row r="70" ht="15">
      <c r="H70" s="82"/>
    </row>
    <row r="71" ht="15">
      <c r="C71" s="65"/>
    </row>
    <row r="73" ht="15">
      <c r="C73" s="65"/>
    </row>
    <row r="74" ht="15">
      <c r="D74" s="65"/>
    </row>
  </sheetData>
  <sheetProtection/>
  <mergeCells count="4">
    <mergeCell ref="A48:G48"/>
    <mergeCell ref="A51:G51"/>
    <mergeCell ref="M47:N47"/>
    <mergeCell ref="M61:N61"/>
  </mergeCells>
  <conditionalFormatting sqref="A43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46">
      <selection activeCell="Q73" sqref="Q73"/>
    </sheetView>
  </sheetViews>
  <sheetFormatPr defaultColWidth="9.140625" defaultRowHeight="15"/>
  <cols>
    <col min="1" max="6" width="9.140625" style="30" customWidth="1"/>
    <col min="7" max="7" width="4.00390625" style="30" customWidth="1"/>
    <col min="8" max="8" width="16.8515625" style="30" customWidth="1"/>
    <col min="9" max="9" width="2.57421875" style="30" customWidth="1"/>
    <col min="10" max="10" width="14.7109375" style="30" customWidth="1"/>
    <col min="11" max="11" width="10.28125" style="33" customWidth="1"/>
    <col min="12" max="17" width="9.140625" style="30" customWidth="1"/>
    <col min="18" max="16384" width="9.140625" style="39" customWidth="1"/>
  </cols>
  <sheetData>
    <row r="1" spans="1:10" ht="15">
      <c r="A1" s="84" t="s">
        <v>512</v>
      </c>
      <c r="B1" s="84"/>
      <c r="C1" s="84"/>
      <c r="D1" s="84"/>
      <c r="E1" s="84"/>
      <c r="H1" s="32" t="s">
        <v>434</v>
      </c>
      <c r="J1" s="32" t="s">
        <v>7</v>
      </c>
    </row>
    <row r="2" ht="15">
      <c r="A2" s="30" t="s">
        <v>513</v>
      </c>
    </row>
    <row r="3" spans="1:10" ht="15">
      <c r="A3" s="30" t="s">
        <v>514</v>
      </c>
      <c r="H3" s="143">
        <v>90054479</v>
      </c>
      <c r="J3" s="143">
        <v>524934831</v>
      </c>
    </row>
    <row r="4" spans="1:9" ht="15">
      <c r="A4" s="30" t="s">
        <v>515</v>
      </c>
      <c r="H4" s="43"/>
      <c r="I4" s="43"/>
    </row>
    <row r="5" spans="1:10" ht="15">
      <c r="A5" s="30" t="s">
        <v>516</v>
      </c>
      <c r="H5" s="143"/>
      <c r="I5" s="43"/>
      <c r="J5" s="143"/>
    </row>
    <row r="6" spans="1:10" ht="15">
      <c r="A6" s="30" t="s">
        <v>517</v>
      </c>
      <c r="H6" s="43"/>
      <c r="I6" s="43"/>
      <c r="J6" s="43"/>
    </row>
    <row r="7" spans="1:10" ht="15">
      <c r="A7" s="30" t="s">
        <v>518</v>
      </c>
      <c r="H7" s="43"/>
      <c r="I7" s="43"/>
      <c r="J7" s="43"/>
    </row>
    <row r="8" spans="1:11" ht="15">
      <c r="A8" s="30" t="s">
        <v>519</v>
      </c>
      <c r="H8" s="144">
        <v>90054479</v>
      </c>
      <c r="I8" s="144"/>
      <c r="J8" s="144">
        <v>524934831</v>
      </c>
      <c r="K8" s="33" t="s">
        <v>27</v>
      </c>
    </row>
    <row r="9" spans="1:10" ht="15">
      <c r="A9" s="84" t="s">
        <v>520</v>
      </c>
      <c r="B9" s="84"/>
      <c r="C9" s="84"/>
      <c r="D9" s="84"/>
      <c r="E9" s="84"/>
      <c r="H9" s="32" t="s">
        <v>434</v>
      </c>
      <c r="J9" s="32" t="s">
        <v>7</v>
      </c>
    </row>
    <row r="10" ht="15">
      <c r="A10" s="30" t="s">
        <v>521</v>
      </c>
    </row>
    <row r="11" spans="1:10" ht="15">
      <c r="A11" s="30" t="s">
        <v>522</v>
      </c>
      <c r="H11" s="32" t="s">
        <v>8</v>
      </c>
      <c r="J11" s="32" t="s">
        <v>8</v>
      </c>
    </row>
    <row r="12" ht="15">
      <c r="A12" s="30" t="s">
        <v>523</v>
      </c>
    </row>
    <row r="13" spans="1:10" ht="15">
      <c r="A13" s="30" t="s">
        <v>522</v>
      </c>
      <c r="H13" s="32" t="s">
        <v>8</v>
      </c>
      <c r="J13" s="32" t="s">
        <v>8</v>
      </c>
    </row>
    <row r="14" ht="15">
      <c r="A14" s="30" t="s">
        <v>524</v>
      </c>
    </row>
    <row r="15" spans="1:10" ht="15">
      <c r="A15" s="30" t="s">
        <v>525</v>
      </c>
      <c r="H15" s="32" t="s">
        <v>8</v>
      </c>
      <c r="J15" s="32" t="s">
        <v>8</v>
      </c>
    </row>
    <row r="16" ht="15">
      <c r="A16" s="30" t="s">
        <v>526</v>
      </c>
    </row>
    <row r="17" spans="1:10" ht="15">
      <c r="A17" s="30" t="s">
        <v>525</v>
      </c>
      <c r="H17" s="32" t="s">
        <v>8</v>
      </c>
      <c r="J17" s="32" t="s">
        <v>8</v>
      </c>
    </row>
    <row r="18" ht="15">
      <c r="A18" s="30" t="s">
        <v>527</v>
      </c>
    </row>
    <row r="19" ht="15">
      <c r="A19" s="30" t="s">
        <v>528</v>
      </c>
    </row>
    <row r="20" spans="1:10" ht="15">
      <c r="A20" s="30" t="s">
        <v>529</v>
      </c>
      <c r="H20" s="32" t="s">
        <v>8</v>
      </c>
      <c r="J20" s="32" t="s">
        <v>8</v>
      </c>
    </row>
    <row r="21" ht="15">
      <c r="A21" s="30" t="s">
        <v>530</v>
      </c>
    </row>
    <row r="22" ht="15">
      <c r="A22" s="30" t="s">
        <v>531</v>
      </c>
    </row>
    <row r="23" spans="1:10" ht="15">
      <c r="A23" s="30" t="s">
        <v>532</v>
      </c>
      <c r="H23" s="32" t="s">
        <v>8</v>
      </c>
      <c r="J23" s="32" t="s">
        <v>8</v>
      </c>
    </row>
    <row r="25" ht="15">
      <c r="A25" s="141" t="s">
        <v>533</v>
      </c>
    </row>
    <row r="26" spans="1:8" ht="15">
      <c r="A26" s="141" t="s">
        <v>534</v>
      </c>
      <c r="H26" s="30" t="s">
        <v>535</v>
      </c>
    </row>
    <row r="28" ht="15">
      <c r="A28" s="42"/>
    </row>
    <row r="29" spans="1:11" ht="15">
      <c r="A29" s="2" t="s">
        <v>129</v>
      </c>
      <c r="H29" s="32" t="s">
        <v>434</v>
      </c>
      <c r="J29" s="32" t="s">
        <v>7</v>
      </c>
      <c r="K29" s="186"/>
    </row>
    <row r="30" ht="15">
      <c r="K30" s="186"/>
    </row>
    <row r="31" spans="1:11" ht="15">
      <c r="A31" s="2" t="s">
        <v>130</v>
      </c>
      <c r="K31" s="186"/>
    </row>
    <row r="32" spans="1:11" ht="15">
      <c r="A32" s="2" t="s">
        <v>131</v>
      </c>
      <c r="H32" s="32"/>
      <c r="J32" s="32"/>
      <c r="K32" s="186"/>
    </row>
    <row r="33" spans="1:11" ht="15">
      <c r="A33" s="246" t="s">
        <v>132</v>
      </c>
      <c r="B33" s="246"/>
      <c r="C33" s="246"/>
      <c r="D33" s="246"/>
      <c r="E33" s="246"/>
      <c r="F33" s="246"/>
      <c r="G33" s="246"/>
      <c r="H33" s="32"/>
      <c r="J33" s="32"/>
      <c r="K33" s="186"/>
    </row>
    <row r="34" spans="1:11" ht="15">
      <c r="A34" s="5" t="s">
        <v>133</v>
      </c>
      <c r="B34" s="28"/>
      <c r="C34" s="28"/>
      <c r="D34" s="28"/>
      <c r="E34" s="28"/>
      <c r="F34" s="28"/>
      <c r="G34" s="28"/>
      <c r="K34" s="186"/>
    </row>
    <row r="35" spans="1:11" ht="15">
      <c r="A35" s="246" t="s">
        <v>134</v>
      </c>
      <c r="B35" s="246"/>
      <c r="C35" s="246"/>
      <c r="D35" s="246"/>
      <c r="E35" s="246"/>
      <c r="F35" s="28"/>
      <c r="G35" s="28"/>
      <c r="H35" s="32"/>
      <c r="J35" s="32"/>
      <c r="K35" s="186"/>
    </row>
    <row r="36" spans="1:11" ht="15">
      <c r="A36" s="28"/>
      <c r="B36" s="28"/>
      <c r="C36" s="28"/>
      <c r="D36" s="28"/>
      <c r="E36" s="28"/>
      <c r="F36" s="28"/>
      <c r="G36" s="28"/>
      <c r="K36" s="186"/>
    </row>
    <row r="37" spans="1:11" ht="15">
      <c r="A37" s="2" t="s">
        <v>135</v>
      </c>
      <c r="H37" s="32" t="s">
        <v>434</v>
      </c>
      <c r="J37" s="32" t="s">
        <v>7</v>
      </c>
      <c r="K37" s="186"/>
    </row>
    <row r="38" spans="8:11" ht="15">
      <c r="H38" s="32"/>
      <c r="J38" s="32"/>
      <c r="K38" s="186"/>
    </row>
    <row r="39" ht="15">
      <c r="K39" s="186"/>
    </row>
    <row r="40" spans="1:11" ht="15">
      <c r="A40" s="2" t="s">
        <v>136</v>
      </c>
      <c r="H40" s="32" t="s">
        <v>434</v>
      </c>
      <c r="J40" s="32" t="s">
        <v>7</v>
      </c>
      <c r="K40" s="186"/>
    </row>
    <row r="41" spans="1:11" ht="15">
      <c r="A41" s="246" t="s">
        <v>137</v>
      </c>
      <c r="B41" s="246"/>
      <c r="C41" s="246"/>
      <c r="D41" s="246"/>
      <c r="E41" s="246"/>
      <c r="F41" s="246"/>
      <c r="G41" s="28"/>
      <c r="H41" s="68">
        <v>310000000</v>
      </c>
      <c r="I41" s="82"/>
      <c r="J41" s="82"/>
      <c r="K41" s="186"/>
    </row>
    <row r="42" spans="1:11" ht="15">
      <c r="A42" s="5" t="s">
        <v>138</v>
      </c>
      <c r="B42" s="28"/>
      <c r="C42" s="28"/>
      <c r="D42" s="28"/>
      <c r="E42" s="28"/>
      <c r="F42" s="28"/>
      <c r="G42" s="28"/>
      <c r="H42" s="82"/>
      <c r="I42" s="82"/>
      <c r="J42" s="82"/>
      <c r="K42" s="186"/>
    </row>
    <row r="43" spans="1:11" ht="15">
      <c r="A43" s="5" t="s">
        <v>139</v>
      </c>
      <c r="B43" s="28"/>
      <c r="C43" s="28"/>
      <c r="D43" s="28"/>
      <c r="E43" s="28"/>
      <c r="F43" s="28"/>
      <c r="G43" s="28"/>
      <c r="H43" s="83"/>
      <c r="I43" s="82"/>
      <c r="J43" s="83"/>
      <c r="K43" s="186"/>
    </row>
    <row r="44" spans="1:11" ht="15">
      <c r="A44" s="5" t="s">
        <v>140</v>
      </c>
      <c r="B44" s="28"/>
      <c r="C44" s="28"/>
      <c r="D44" s="28"/>
      <c r="E44" s="28"/>
      <c r="F44" s="28"/>
      <c r="G44" s="28"/>
      <c r="H44" s="82"/>
      <c r="I44" s="82"/>
      <c r="J44" s="82"/>
      <c r="K44" s="186"/>
    </row>
    <row r="45" spans="1:11" ht="15">
      <c r="A45" s="5" t="s">
        <v>141</v>
      </c>
      <c r="B45" s="28"/>
      <c r="C45" s="28"/>
      <c r="D45" s="28"/>
      <c r="E45" s="28"/>
      <c r="F45" s="28"/>
      <c r="G45" s="28"/>
      <c r="H45" s="82"/>
      <c r="I45" s="82"/>
      <c r="J45" s="82"/>
      <c r="K45" s="186"/>
    </row>
    <row r="46" spans="1:11" ht="15">
      <c r="A46" s="5"/>
      <c r="B46" s="28"/>
      <c r="C46" s="28" t="s">
        <v>165</v>
      </c>
      <c r="D46" s="28"/>
      <c r="E46" s="28"/>
      <c r="F46" s="28"/>
      <c r="G46" s="28"/>
      <c r="H46" s="177">
        <v>310000000</v>
      </c>
      <c r="I46" s="177"/>
      <c r="J46" s="177">
        <v>0</v>
      </c>
      <c r="K46" s="186"/>
    </row>
    <row r="47" ht="15">
      <c r="K47" s="186"/>
    </row>
    <row r="48" spans="1:11" ht="15">
      <c r="A48" s="242" t="s">
        <v>142</v>
      </c>
      <c r="B48" s="242"/>
      <c r="C48" s="242"/>
      <c r="D48" s="242"/>
      <c r="E48" s="242"/>
      <c r="F48" s="242"/>
      <c r="G48" s="242"/>
      <c r="H48" s="32" t="s">
        <v>434</v>
      </c>
      <c r="J48" s="32" t="s">
        <v>7</v>
      </c>
      <c r="K48" s="186"/>
    </row>
    <row r="49" spans="1:11" ht="15">
      <c r="A49" s="5" t="s">
        <v>143</v>
      </c>
      <c r="B49" s="28"/>
      <c r="C49" s="28"/>
      <c r="D49" s="28"/>
      <c r="E49" s="28"/>
      <c r="F49" s="28"/>
      <c r="H49" s="68">
        <v>3250000000</v>
      </c>
      <c r="I49" s="68"/>
      <c r="J49" s="68">
        <v>4250000000</v>
      </c>
      <c r="K49" s="186"/>
    </row>
    <row r="50" spans="1:11" ht="15">
      <c r="A50" s="5" t="s">
        <v>144</v>
      </c>
      <c r="B50" s="28"/>
      <c r="C50" s="28"/>
      <c r="D50" s="28"/>
      <c r="E50" s="28"/>
      <c r="F50" s="28"/>
      <c r="H50" s="82"/>
      <c r="J50" s="82"/>
      <c r="K50" s="186"/>
    </row>
    <row r="51" spans="1:11" ht="15">
      <c r="A51" s="28"/>
      <c r="B51" s="28"/>
      <c r="C51" s="28" t="s">
        <v>165</v>
      </c>
      <c r="D51" s="28"/>
      <c r="E51" s="28"/>
      <c r="F51" s="28"/>
      <c r="H51" s="177">
        <v>3250000000</v>
      </c>
      <c r="I51" s="177"/>
      <c r="J51" s="177">
        <v>4250000000</v>
      </c>
      <c r="K51" s="186"/>
    </row>
    <row r="52" ht="15">
      <c r="K52" s="186"/>
    </row>
    <row r="53" spans="1:11" ht="15">
      <c r="A53" s="141" t="s">
        <v>536</v>
      </c>
      <c r="K53" s="186"/>
    </row>
    <row r="54" spans="1:11" ht="15">
      <c r="A54" s="30" t="s">
        <v>537</v>
      </c>
      <c r="K54" s="186"/>
    </row>
    <row r="55" spans="1:11" ht="15">
      <c r="A55" s="30" t="s">
        <v>538</v>
      </c>
      <c r="K55" s="186"/>
    </row>
    <row r="56" spans="1:11" ht="15">
      <c r="A56" s="30" t="s">
        <v>539</v>
      </c>
      <c r="K56" s="186"/>
    </row>
    <row r="57" spans="1:11" ht="15">
      <c r="A57" s="30" t="s">
        <v>540</v>
      </c>
      <c r="K57" s="186"/>
    </row>
    <row r="58" spans="1:11" ht="15">
      <c r="A58" s="30" t="s">
        <v>541</v>
      </c>
      <c r="K58" s="186"/>
    </row>
    <row r="59" spans="1:11" ht="15">
      <c r="A59" s="30" t="s">
        <v>542</v>
      </c>
      <c r="K59" s="186"/>
    </row>
    <row r="60" spans="1:11" ht="15">
      <c r="A60" s="30" t="s">
        <v>543</v>
      </c>
      <c r="K60" s="186"/>
    </row>
    <row r="61" spans="1:11" ht="15">
      <c r="A61" s="30" t="s">
        <v>544</v>
      </c>
      <c r="K61" s="186"/>
    </row>
    <row r="62" spans="1:11" ht="15">
      <c r="A62" s="30" t="s">
        <v>545</v>
      </c>
      <c r="K62" s="186"/>
    </row>
    <row r="63" ht="15">
      <c r="K63" s="186"/>
    </row>
    <row r="64" ht="15">
      <c r="K64" s="186"/>
    </row>
    <row r="65" spans="7:11" ht="15">
      <c r="G65" s="259" t="s">
        <v>546</v>
      </c>
      <c r="H65" s="259"/>
      <c r="I65" s="259"/>
      <c r="J65" s="259"/>
      <c r="K65" s="186"/>
    </row>
    <row r="66" spans="1:11" ht="15">
      <c r="A66" s="42" t="s">
        <v>547</v>
      </c>
      <c r="E66" s="30" t="s">
        <v>548</v>
      </c>
      <c r="H66" s="266" t="s">
        <v>549</v>
      </c>
      <c r="I66" s="266"/>
      <c r="K66" s="186"/>
    </row>
    <row r="67" ht="15">
      <c r="K67" s="186"/>
    </row>
    <row r="68" ht="15">
      <c r="K68" s="186"/>
    </row>
    <row r="69" ht="15">
      <c r="K69" s="186"/>
    </row>
    <row r="70" ht="15">
      <c r="K70" s="186"/>
    </row>
    <row r="71" spans="1:11" ht="18.75">
      <c r="A71" s="185" t="s">
        <v>550</v>
      </c>
      <c r="E71" s="185" t="s">
        <v>551</v>
      </c>
      <c r="H71" s="265" t="s">
        <v>552</v>
      </c>
      <c r="I71" s="265"/>
      <c r="J71" s="265"/>
      <c r="K71" s="186"/>
    </row>
    <row r="72" ht="15">
      <c r="K72" s="186"/>
    </row>
    <row r="73" ht="15">
      <c r="K73" s="186"/>
    </row>
  </sheetData>
  <sheetProtection/>
  <mergeCells count="7">
    <mergeCell ref="H71:J71"/>
    <mergeCell ref="A33:G33"/>
    <mergeCell ref="A35:E35"/>
    <mergeCell ref="A41:F41"/>
    <mergeCell ref="A48:G48"/>
    <mergeCell ref="G65:J65"/>
    <mergeCell ref="H66:I6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E4" sqref="E4:F4"/>
    </sheetView>
  </sheetViews>
  <sheetFormatPr defaultColWidth="9.140625" defaultRowHeight="15"/>
  <cols>
    <col min="1" max="1" width="51.7109375" style="0" bestFit="1" customWidth="1"/>
    <col min="2" max="2" width="8.421875" style="0" bestFit="1" customWidth="1"/>
    <col min="3" max="3" width="9.421875" style="0" bestFit="1" customWidth="1"/>
    <col min="4" max="4" width="13.140625" style="0" bestFit="1" customWidth="1"/>
    <col min="5" max="5" width="17.8515625" style="0" bestFit="1" customWidth="1"/>
    <col min="6" max="6" width="17.8515625" style="0" customWidth="1"/>
    <col min="7" max="7" width="19.8515625" style="0" customWidth="1"/>
  </cols>
  <sheetData>
    <row r="1" spans="1:7" ht="14.25">
      <c r="A1" s="35" t="s">
        <v>4</v>
      </c>
      <c r="B1" s="35"/>
      <c r="C1" s="195"/>
      <c r="D1" s="194"/>
      <c r="E1" s="194"/>
      <c r="F1" s="194"/>
      <c r="G1" s="194"/>
    </row>
    <row r="2" spans="1:7" ht="14.25">
      <c r="A2" s="40" t="s">
        <v>19</v>
      </c>
      <c r="B2" s="40"/>
      <c r="C2" s="195"/>
      <c r="D2" s="194"/>
      <c r="E2" s="194"/>
      <c r="F2" s="194"/>
      <c r="G2" s="194"/>
    </row>
    <row r="3" spans="1:7" ht="14.25">
      <c r="A3" s="40" t="s">
        <v>5</v>
      </c>
      <c r="B3" s="40"/>
      <c r="C3" s="195"/>
      <c r="D3" s="194"/>
      <c r="E3" s="194"/>
      <c r="F3" s="194"/>
      <c r="G3" s="194"/>
    </row>
    <row r="4" spans="1:7" ht="14.25">
      <c r="A4" s="40" t="s">
        <v>6</v>
      </c>
      <c r="B4" s="40"/>
      <c r="C4" s="195"/>
      <c r="D4" s="194"/>
      <c r="E4" s="239"/>
      <c r="F4" s="239"/>
      <c r="G4" s="194"/>
    </row>
    <row r="5" spans="1:7" ht="14.25">
      <c r="A5" s="214" t="s">
        <v>608</v>
      </c>
      <c r="B5" s="213"/>
      <c r="C5" s="213"/>
      <c r="D5" s="213"/>
      <c r="E5" s="213"/>
      <c r="F5" s="213"/>
      <c r="G5" s="213"/>
    </row>
    <row r="6" spans="1:7" ht="14.25">
      <c r="A6" s="194"/>
      <c r="B6" s="195"/>
      <c r="C6" s="195"/>
      <c r="D6" s="194"/>
      <c r="E6" s="194"/>
      <c r="F6" s="194"/>
      <c r="G6" s="194"/>
    </row>
    <row r="7" spans="1:7" ht="24">
      <c r="A7" s="203" t="s">
        <v>553</v>
      </c>
      <c r="B7" s="203" t="s">
        <v>554</v>
      </c>
      <c r="C7" s="204" t="s">
        <v>555</v>
      </c>
      <c r="D7" s="204" t="s">
        <v>556</v>
      </c>
      <c r="E7" s="204" t="s">
        <v>557</v>
      </c>
      <c r="F7" s="204" t="s">
        <v>558</v>
      </c>
      <c r="G7" s="204" t="s">
        <v>559</v>
      </c>
    </row>
    <row r="8" spans="1:7" ht="14.25">
      <c r="A8" s="201" t="s">
        <v>560</v>
      </c>
      <c r="B8" s="202" t="s">
        <v>561</v>
      </c>
      <c r="C8" s="205" t="s">
        <v>562</v>
      </c>
      <c r="D8" s="206">
        <v>18758490432</v>
      </c>
      <c r="E8" s="206">
        <v>19099761051</v>
      </c>
      <c r="F8" s="206">
        <v>74140787867</v>
      </c>
      <c r="G8" s="206">
        <v>71736547605</v>
      </c>
    </row>
    <row r="9" spans="1:7" ht="14.25">
      <c r="A9" s="196" t="s">
        <v>563</v>
      </c>
      <c r="B9" s="197" t="s">
        <v>564</v>
      </c>
      <c r="C9" s="207" t="s">
        <v>565</v>
      </c>
      <c r="D9" s="208">
        <v>353434102</v>
      </c>
      <c r="E9" s="208">
        <v>340912721</v>
      </c>
      <c r="F9" s="208">
        <v>2140727026</v>
      </c>
      <c r="G9" s="208">
        <v>597066358</v>
      </c>
    </row>
    <row r="10" spans="1:7" ht="14.25">
      <c r="A10" s="198" t="s">
        <v>566</v>
      </c>
      <c r="B10" s="197" t="s">
        <v>567</v>
      </c>
      <c r="C10" s="207"/>
      <c r="D10" s="209">
        <v>18405056330</v>
      </c>
      <c r="E10" s="209">
        <v>18758848330</v>
      </c>
      <c r="F10" s="209">
        <v>72000060841</v>
      </c>
      <c r="G10" s="209">
        <v>71139481247</v>
      </c>
    </row>
    <row r="11" spans="1:7" ht="14.25">
      <c r="A11" s="196" t="s">
        <v>568</v>
      </c>
      <c r="B11" s="197" t="s">
        <v>569</v>
      </c>
      <c r="C11" s="207" t="s">
        <v>570</v>
      </c>
      <c r="D11" s="208">
        <v>15315023853</v>
      </c>
      <c r="E11" s="208">
        <v>15181183369</v>
      </c>
      <c r="F11" s="208">
        <v>57907402287.34963</v>
      </c>
      <c r="G11" s="208">
        <v>57650030223</v>
      </c>
    </row>
    <row r="12" spans="1:7" ht="14.25">
      <c r="A12" s="198" t="s">
        <v>571</v>
      </c>
      <c r="B12" s="197" t="s">
        <v>572</v>
      </c>
      <c r="C12" s="207"/>
      <c r="D12" s="209">
        <v>3090032477</v>
      </c>
      <c r="E12" s="209">
        <v>3577664961</v>
      </c>
      <c r="F12" s="209">
        <v>14092658553.650368</v>
      </c>
      <c r="G12" s="209">
        <v>13489451024</v>
      </c>
    </row>
    <row r="13" spans="1:7" ht="14.25">
      <c r="A13" s="196" t="s">
        <v>573</v>
      </c>
      <c r="B13" s="197" t="s">
        <v>574</v>
      </c>
      <c r="C13" s="207" t="s">
        <v>575</v>
      </c>
      <c r="D13" s="208">
        <v>241738088</v>
      </c>
      <c r="E13" s="208">
        <v>57077017</v>
      </c>
      <c r="F13" s="208">
        <v>1142411351</v>
      </c>
      <c r="G13" s="208">
        <v>1504194641</v>
      </c>
    </row>
    <row r="14" spans="1:7" ht="14.25">
      <c r="A14" s="196" t="s">
        <v>576</v>
      </c>
      <c r="B14" s="197" t="s">
        <v>577</v>
      </c>
      <c r="C14" s="207" t="s">
        <v>578</v>
      </c>
      <c r="D14" s="208">
        <v>1116900879</v>
      </c>
      <c r="E14" s="208">
        <v>-1101074755</v>
      </c>
      <c r="F14" s="208">
        <v>1134544655</v>
      </c>
      <c r="G14" s="208">
        <v>2532412085</v>
      </c>
    </row>
    <row r="15" spans="1:7" ht="14.25">
      <c r="A15" s="196" t="s">
        <v>579</v>
      </c>
      <c r="B15" s="197" t="s">
        <v>580</v>
      </c>
      <c r="C15" s="210"/>
      <c r="D15" s="208">
        <v>958234000</v>
      </c>
      <c r="E15" s="208">
        <v>-1086914365</v>
      </c>
      <c r="F15" s="208">
        <v>975877776</v>
      </c>
      <c r="G15" s="208">
        <v>2478063425</v>
      </c>
    </row>
    <row r="16" spans="1:7" ht="14.25">
      <c r="A16" s="196" t="s">
        <v>581</v>
      </c>
      <c r="B16" s="197" t="s">
        <v>582</v>
      </c>
      <c r="C16" s="207" t="s">
        <v>583</v>
      </c>
      <c r="D16" s="208">
        <v>357556978</v>
      </c>
      <c r="E16" s="208">
        <v>-114159211</v>
      </c>
      <c r="F16" s="208">
        <v>2244507589</v>
      </c>
      <c r="G16" s="208">
        <v>1294692117</v>
      </c>
    </row>
    <row r="17" spans="1:7" ht="14.25">
      <c r="A17" s="196" t="s">
        <v>584</v>
      </c>
      <c r="B17" s="197" t="s">
        <v>585</v>
      </c>
      <c r="C17" s="207" t="s">
        <v>586</v>
      </c>
      <c r="D17" s="208">
        <v>1736757060</v>
      </c>
      <c r="E17" s="208">
        <v>1933648915</v>
      </c>
      <c r="F17" s="208">
        <v>5699546900</v>
      </c>
      <c r="G17" s="208">
        <v>7000586162</v>
      </c>
    </row>
    <row r="18" spans="1:7" ht="14.25">
      <c r="A18" s="198" t="s">
        <v>587</v>
      </c>
      <c r="B18" s="197" t="s">
        <v>588</v>
      </c>
      <c r="C18" s="207"/>
      <c r="D18" s="209">
        <v>120555648</v>
      </c>
      <c r="E18" s="209">
        <v>2916327029</v>
      </c>
      <c r="F18" s="209">
        <v>6156470760.650368</v>
      </c>
      <c r="G18" s="209">
        <v>4165955301</v>
      </c>
    </row>
    <row r="19" spans="1:7" ht="14.25">
      <c r="A19" s="196" t="s">
        <v>589</v>
      </c>
      <c r="B19" s="197" t="s">
        <v>590</v>
      </c>
      <c r="C19" s="207" t="s">
        <v>591</v>
      </c>
      <c r="D19" s="208">
        <v>0</v>
      </c>
      <c r="E19" s="208">
        <v>6579347689</v>
      </c>
      <c r="F19" s="208">
        <v>319786</v>
      </c>
      <c r="G19" s="208">
        <v>6693697811</v>
      </c>
    </row>
    <row r="20" spans="1:7" ht="14.25">
      <c r="A20" s="196" t="s">
        <v>592</v>
      </c>
      <c r="B20" s="197" t="s">
        <v>28</v>
      </c>
      <c r="C20" s="207"/>
      <c r="D20" s="208">
        <v>47947423</v>
      </c>
      <c r="E20" s="208">
        <v>4371602915</v>
      </c>
      <c r="F20" s="208">
        <v>47947423</v>
      </c>
      <c r="G20" s="208">
        <v>4391202915</v>
      </c>
    </row>
    <row r="21" spans="1:7" ht="14.25">
      <c r="A21" s="198" t="s">
        <v>593</v>
      </c>
      <c r="B21" s="197" t="s">
        <v>594</v>
      </c>
      <c r="C21" s="207"/>
      <c r="D21" s="209">
        <v>-47947423</v>
      </c>
      <c r="E21" s="209">
        <v>2207744774</v>
      </c>
      <c r="F21" s="209">
        <v>-47627637</v>
      </c>
      <c r="G21" s="209">
        <v>2302494896</v>
      </c>
    </row>
    <row r="22" spans="1:7" ht="14.25">
      <c r="A22" s="198" t="s">
        <v>595</v>
      </c>
      <c r="B22" s="197" t="s">
        <v>596</v>
      </c>
      <c r="C22" s="207"/>
      <c r="D22" s="209">
        <v>72608225</v>
      </c>
      <c r="E22" s="209">
        <v>5124071803</v>
      </c>
      <c r="F22" s="209">
        <v>6108843123.650368</v>
      </c>
      <c r="G22" s="209">
        <v>6468450197</v>
      </c>
    </row>
    <row r="23" spans="1:7" ht="14.25">
      <c r="A23" s="196" t="s">
        <v>597</v>
      </c>
      <c r="B23" s="197" t="s">
        <v>598</v>
      </c>
      <c r="C23" s="211" t="s">
        <v>599</v>
      </c>
      <c r="D23" s="208">
        <v>90054479</v>
      </c>
      <c r="E23" s="208">
        <v>524934831</v>
      </c>
      <c r="F23" s="208">
        <v>1296499793</v>
      </c>
      <c r="G23" s="208">
        <v>524934831</v>
      </c>
    </row>
    <row r="24" spans="1:7" ht="14.25">
      <c r="A24" s="196" t="s">
        <v>600</v>
      </c>
      <c r="B24" s="197" t="s">
        <v>601</v>
      </c>
      <c r="C24" s="207"/>
      <c r="D24" s="208"/>
      <c r="E24" s="208">
        <v>0</v>
      </c>
      <c r="F24" s="208">
        <v>0</v>
      </c>
      <c r="G24" s="208">
        <v>0</v>
      </c>
    </row>
    <row r="25" spans="1:7" ht="14.25">
      <c r="A25" s="198" t="s">
        <v>602</v>
      </c>
      <c r="B25" s="197" t="s">
        <v>603</v>
      </c>
      <c r="C25" s="207"/>
      <c r="D25" s="209">
        <v>-17446254</v>
      </c>
      <c r="E25" s="209">
        <v>4599136972</v>
      </c>
      <c r="F25" s="209">
        <v>4812343330.65037</v>
      </c>
      <c r="G25" s="209">
        <v>5943515366</v>
      </c>
    </row>
    <row r="26" spans="1:7" ht="14.25">
      <c r="A26" s="196" t="s">
        <v>604</v>
      </c>
      <c r="B26" s="197" t="s">
        <v>605</v>
      </c>
      <c r="C26" s="207"/>
      <c r="D26" s="208">
        <v>0</v>
      </c>
      <c r="E26" s="208"/>
      <c r="F26" s="208"/>
      <c r="G26" s="208"/>
    </row>
    <row r="27" spans="1:7" ht="14.25">
      <c r="A27" s="196" t="s">
        <v>606</v>
      </c>
      <c r="B27" s="197" t="s">
        <v>607</v>
      </c>
      <c r="C27" s="207"/>
      <c r="D27" s="212">
        <v>0</v>
      </c>
      <c r="E27" s="212">
        <v>0</v>
      </c>
      <c r="F27" s="212">
        <v>0</v>
      </c>
      <c r="G27" s="212">
        <v>0</v>
      </c>
    </row>
    <row r="28" spans="1:7" ht="14.25">
      <c r="A28" s="194"/>
      <c r="B28" s="195"/>
      <c r="C28" s="195"/>
      <c r="D28" s="200"/>
      <c r="E28" s="200"/>
      <c r="F28" s="200"/>
      <c r="G28" s="200"/>
    </row>
    <row r="29" spans="1:7" ht="14.25">
      <c r="A29" s="194"/>
      <c r="B29" s="195"/>
      <c r="C29" s="195"/>
      <c r="D29" s="200"/>
      <c r="E29" s="200"/>
      <c r="F29" s="200"/>
      <c r="G29" s="200"/>
    </row>
    <row r="30" spans="1:7" ht="14.25">
      <c r="A30" s="194"/>
      <c r="B30" s="195"/>
      <c r="C30" s="195"/>
      <c r="D30" s="200"/>
      <c r="E30" s="200"/>
      <c r="F30" s="200"/>
      <c r="G30" s="200"/>
    </row>
    <row r="31" spans="1:7" ht="14.25">
      <c r="A31" s="194"/>
      <c r="B31" s="195"/>
      <c r="C31" s="195"/>
      <c r="D31" s="200"/>
      <c r="E31" s="200"/>
      <c r="F31" s="200"/>
      <c r="G31" s="200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1" width="37.421875" style="220" bestFit="1" customWidth="1"/>
    <col min="2" max="2" width="8.421875" style="220" bestFit="1" customWidth="1"/>
    <col min="3" max="3" width="9.421875" style="220" bestFit="1" customWidth="1"/>
    <col min="4" max="5" width="13.7109375" style="230" bestFit="1" customWidth="1"/>
    <col min="6" max="16384" width="9.00390625" style="220" customWidth="1"/>
  </cols>
  <sheetData>
    <row r="1" ht="14.25">
      <c r="A1" s="219" t="s">
        <v>4</v>
      </c>
    </row>
    <row r="2" ht="14.25">
      <c r="A2" s="221" t="s">
        <v>19</v>
      </c>
    </row>
    <row r="3" ht="14.25">
      <c r="A3" s="221" t="s">
        <v>5</v>
      </c>
    </row>
    <row r="4" ht="14.25">
      <c r="A4" s="221" t="s">
        <v>6</v>
      </c>
    </row>
    <row r="6" spans="1:5" ht="14.25">
      <c r="A6" s="240" t="s">
        <v>861</v>
      </c>
      <c r="B6" s="241"/>
      <c r="C6" s="241"/>
      <c r="D6" s="241"/>
      <c r="E6" s="231"/>
    </row>
    <row r="7" spans="1:5" ht="14.25">
      <c r="A7" s="222"/>
      <c r="B7" s="223"/>
      <c r="C7" s="223"/>
      <c r="D7" s="231"/>
      <c r="E7" s="231"/>
    </row>
    <row r="8" spans="1:5" ht="14.25">
      <c r="A8" s="224" t="s">
        <v>553</v>
      </c>
      <c r="B8" s="224" t="s">
        <v>554</v>
      </c>
      <c r="C8" s="224" t="s">
        <v>555</v>
      </c>
      <c r="D8" s="232" t="s">
        <v>609</v>
      </c>
      <c r="E8" s="232" t="s">
        <v>610</v>
      </c>
    </row>
    <row r="9" spans="1:5" ht="14.25">
      <c r="A9" s="225" t="s">
        <v>611</v>
      </c>
      <c r="B9" s="226"/>
      <c r="C9" s="226"/>
      <c r="D9" s="233" t="s">
        <v>612</v>
      </c>
      <c r="E9" s="233" t="s">
        <v>612</v>
      </c>
    </row>
    <row r="10" spans="1:5" ht="14.25">
      <c r="A10" s="227" t="s">
        <v>613</v>
      </c>
      <c r="B10" s="228" t="s">
        <v>614</v>
      </c>
      <c r="C10" s="228"/>
      <c r="D10" s="209">
        <v>42954637662</v>
      </c>
      <c r="E10" s="209">
        <v>41417324678</v>
      </c>
    </row>
    <row r="11" spans="1:5" ht="14.25">
      <c r="A11" s="227" t="s">
        <v>615</v>
      </c>
      <c r="B11" s="228" t="s">
        <v>616</v>
      </c>
      <c r="C11" s="228" t="s">
        <v>617</v>
      </c>
      <c r="D11" s="209">
        <v>10026152615</v>
      </c>
      <c r="E11" s="209">
        <v>9980714580</v>
      </c>
    </row>
    <row r="12" spans="1:5" ht="14.25">
      <c r="A12" s="229" t="s">
        <v>618</v>
      </c>
      <c r="B12" s="228" t="s">
        <v>619</v>
      </c>
      <c r="C12" s="228"/>
      <c r="D12" s="208">
        <v>3026152615</v>
      </c>
      <c r="E12" s="208">
        <v>4980714580</v>
      </c>
    </row>
    <row r="13" spans="1:5" ht="14.25">
      <c r="A13" s="229" t="s">
        <v>620</v>
      </c>
      <c r="B13" s="228" t="s">
        <v>621</v>
      </c>
      <c r="C13" s="228"/>
      <c r="D13" s="208">
        <v>7000000000</v>
      </c>
      <c r="E13" s="234">
        <v>5000000000</v>
      </c>
    </row>
    <row r="14" spans="1:5" ht="14.25">
      <c r="A14" s="227" t="s">
        <v>622</v>
      </c>
      <c r="B14" s="228" t="s">
        <v>623</v>
      </c>
      <c r="C14" s="223"/>
      <c r="D14" s="237">
        <v>0</v>
      </c>
      <c r="E14" s="235">
        <v>4000000000</v>
      </c>
    </row>
    <row r="15" spans="1:5" ht="14.25">
      <c r="A15" s="229" t="s">
        <v>624</v>
      </c>
      <c r="B15" s="228" t="s">
        <v>625</v>
      </c>
      <c r="C15" s="228"/>
      <c r="D15" s="238"/>
      <c r="E15" s="235"/>
    </row>
    <row r="16" spans="1:5" ht="14.25">
      <c r="A16" s="229" t="s">
        <v>626</v>
      </c>
      <c r="B16" s="228" t="s">
        <v>627</v>
      </c>
      <c r="C16" s="228"/>
      <c r="D16" s="238"/>
      <c r="E16" s="236"/>
    </row>
    <row r="17" spans="1:5" ht="14.25">
      <c r="A17" s="229" t="s">
        <v>628</v>
      </c>
      <c r="B17" s="228" t="s">
        <v>629</v>
      </c>
      <c r="C17" s="228" t="s">
        <v>630</v>
      </c>
      <c r="D17" s="238">
        <v>0</v>
      </c>
      <c r="E17" s="236">
        <v>4000000000</v>
      </c>
    </row>
    <row r="18" spans="1:5" ht="14.25">
      <c r="A18" s="227" t="s">
        <v>631</v>
      </c>
      <c r="B18" s="228" t="s">
        <v>632</v>
      </c>
      <c r="C18" s="228"/>
      <c r="D18" s="209">
        <v>17109253294</v>
      </c>
      <c r="E18" s="233">
        <v>12041624619</v>
      </c>
    </row>
    <row r="19" spans="1:5" ht="14.25">
      <c r="A19" s="229" t="s">
        <v>633</v>
      </c>
      <c r="B19" s="228" t="s">
        <v>634</v>
      </c>
      <c r="C19" s="228" t="s">
        <v>635</v>
      </c>
      <c r="D19" s="208">
        <v>15623046816</v>
      </c>
      <c r="E19" s="208">
        <v>11025010975</v>
      </c>
    </row>
    <row r="20" spans="1:5" ht="14.25">
      <c r="A20" s="229" t="s">
        <v>636</v>
      </c>
      <c r="B20" s="228" t="s">
        <v>637</v>
      </c>
      <c r="C20" s="228"/>
      <c r="D20" s="208">
        <v>5075000</v>
      </c>
      <c r="E20" s="208">
        <v>116589074</v>
      </c>
    </row>
    <row r="21" spans="1:5" ht="14.25">
      <c r="A21" s="229" t="s">
        <v>638</v>
      </c>
      <c r="B21" s="228" t="s">
        <v>639</v>
      </c>
      <c r="C21" s="228"/>
      <c r="D21" s="208"/>
      <c r="E21" s="208"/>
    </row>
    <row r="22" spans="1:5" ht="14.25">
      <c r="A22" s="229" t="s">
        <v>640</v>
      </c>
      <c r="B22" s="228" t="s">
        <v>641</v>
      </c>
      <c r="C22" s="228"/>
      <c r="D22" s="208"/>
      <c r="E22" s="208"/>
    </row>
    <row r="23" spans="1:5" ht="14.25">
      <c r="A23" s="229" t="s">
        <v>642</v>
      </c>
      <c r="B23" s="228" t="s">
        <v>643</v>
      </c>
      <c r="C23" s="228"/>
      <c r="D23" s="208"/>
      <c r="E23" s="208"/>
    </row>
    <row r="24" spans="1:5" ht="14.25">
      <c r="A24" s="229" t="s">
        <v>644</v>
      </c>
      <c r="B24" s="228" t="s">
        <v>645</v>
      </c>
      <c r="C24" s="228" t="s">
        <v>646</v>
      </c>
      <c r="D24" s="208">
        <v>1481131478</v>
      </c>
      <c r="E24" s="208">
        <v>900024570</v>
      </c>
    </row>
    <row r="25" spans="1:5" ht="14.25">
      <c r="A25" s="229" t="s">
        <v>647</v>
      </c>
      <c r="B25" s="228" t="s">
        <v>648</v>
      </c>
      <c r="C25" s="228"/>
      <c r="D25" s="208"/>
      <c r="E25" s="208"/>
    </row>
    <row r="26" spans="1:5" ht="14.25">
      <c r="A26" s="229" t="s">
        <v>649</v>
      </c>
      <c r="B26" s="228" t="s">
        <v>650</v>
      </c>
      <c r="C26" s="228"/>
      <c r="D26" s="208"/>
      <c r="E26" s="208"/>
    </row>
    <row r="27" spans="1:5" ht="14.25">
      <c r="A27" s="227" t="s">
        <v>651</v>
      </c>
      <c r="B27" s="228" t="s">
        <v>652</v>
      </c>
      <c r="C27" s="228" t="s">
        <v>653</v>
      </c>
      <c r="D27" s="209">
        <v>15463464883</v>
      </c>
      <c r="E27" s="209">
        <v>14474652419</v>
      </c>
    </row>
    <row r="28" spans="1:5" ht="14.25">
      <c r="A28" s="229" t="s">
        <v>654</v>
      </c>
      <c r="B28" s="228" t="s">
        <v>655</v>
      </c>
      <c r="C28" s="228"/>
      <c r="D28" s="208">
        <v>15463464883</v>
      </c>
      <c r="E28" s="208">
        <v>14474652419</v>
      </c>
    </row>
    <row r="29" spans="1:5" ht="14.25">
      <c r="A29" s="229" t="s">
        <v>656</v>
      </c>
      <c r="B29" s="228" t="s">
        <v>657</v>
      </c>
      <c r="C29" s="228"/>
      <c r="D29" s="208"/>
      <c r="E29" s="208"/>
    </row>
    <row r="30" spans="1:5" ht="14.25">
      <c r="A30" s="227" t="s">
        <v>658</v>
      </c>
      <c r="B30" s="228" t="s">
        <v>659</v>
      </c>
      <c r="C30" s="228"/>
      <c r="D30" s="209">
        <v>355766870</v>
      </c>
      <c r="E30" s="209">
        <v>920333060</v>
      </c>
    </row>
    <row r="31" spans="1:5" ht="14.25">
      <c r="A31" s="229" t="s">
        <v>660</v>
      </c>
      <c r="B31" s="228" t="s">
        <v>153</v>
      </c>
      <c r="C31" s="228" t="s">
        <v>661</v>
      </c>
      <c r="D31" s="208">
        <v>224173987</v>
      </c>
      <c r="E31" s="208">
        <v>84797829</v>
      </c>
    </row>
    <row r="32" spans="1:5" ht="14.25">
      <c r="A32" s="229" t="s">
        <v>662</v>
      </c>
      <c r="B32" s="228" t="s">
        <v>663</v>
      </c>
      <c r="C32" s="228"/>
      <c r="D32" s="208">
        <v>12194227</v>
      </c>
      <c r="E32" s="208"/>
    </row>
    <row r="33" spans="1:5" ht="14.25">
      <c r="A33" s="229" t="s">
        <v>664</v>
      </c>
      <c r="B33" s="228" t="s">
        <v>665</v>
      </c>
      <c r="C33" s="228" t="s">
        <v>666</v>
      </c>
      <c r="D33" s="208">
        <v>119398656</v>
      </c>
      <c r="E33" s="208">
        <v>835535231</v>
      </c>
    </row>
    <row r="34" spans="1:5" ht="14.25">
      <c r="A34" s="229" t="s">
        <v>667</v>
      </c>
      <c r="B34" s="228" t="s">
        <v>668</v>
      </c>
      <c r="C34" s="228"/>
      <c r="D34" s="208"/>
      <c r="E34" s="208"/>
    </row>
    <row r="35" spans="1:5" ht="14.25">
      <c r="A35" s="229" t="s">
        <v>669</v>
      </c>
      <c r="B35" s="228" t="s">
        <v>670</v>
      </c>
      <c r="C35" s="228"/>
      <c r="D35" s="208"/>
      <c r="E35" s="208"/>
    </row>
    <row r="36" spans="1:5" ht="14.25">
      <c r="A36" s="227" t="s">
        <v>671</v>
      </c>
      <c r="B36" s="228" t="s">
        <v>672</v>
      </c>
      <c r="C36" s="228"/>
      <c r="D36" s="209">
        <v>72790154847</v>
      </c>
      <c r="E36" s="209">
        <v>76786554477</v>
      </c>
    </row>
    <row r="37" spans="1:5" ht="14.25">
      <c r="A37" s="227" t="s">
        <v>673</v>
      </c>
      <c r="B37" s="228" t="s">
        <v>674</v>
      </c>
      <c r="C37" s="228"/>
      <c r="D37" s="209"/>
      <c r="E37" s="209"/>
    </row>
    <row r="38" spans="1:5" ht="14.25">
      <c r="A38" s="229" t="s">
        <v>675</v>
      </c>
      <c r="B38" s="228" t="s">
        <v>676</v>
      </c>
      <c r="C38" s="228"/>
      <c r="D38" s="208"/>
      <c r="E38" s="208"/>
    </row>
    <row r="39" spans="1:5" ht="14.25">
      <c r="A39" s="229" t="s">
        <v>677</v>
      </c>
      <c r="B39" s="228" t="s">
        <v>678</v>
      </c>
      <c r="C39" s="228"/>
      <c r="D39" s="208"/>
      <c r="E39" s="208"/>
    </row>
    <row r="40" spans="1:5" ht="14.25">
      <c r="A40" s="229" t="s">
        <v>679</v>
      </c>
      <c r="B40" s="228" t="s">
        <v>680</v>
      </c>
      <c r="C40" s="228"/>
      <c r="D40" s="208"/>
      <c r="E40" s="208"/>
    </row>
    <row r="41" spans="1:5" ht="14.25">
      <c r="A41" s="229" t="s">
        <v>681</v>
      </c>
      <c r="B41" s="228" t="s">
        <v>682</v>
      </c>
      <c r="C41" s="228"/>
      <c r="D41" s="208"/>
      <c r="E41" s="208"/>
    </row>
    <row r="42" spans="1:5" ht="14.25">
      <c r="A42" s="229" t="s">
        <v>683</v>
      </c>
      <c r="B42" s="228" t="s">
        <v>684</v>
      </c>
      <c r="C42" s="228"/>
      <c r="D42" s="208"/>
      <c r="E42" s="208"/>
    </row>
    <row r="43" spans="1:5" ht="14.25">
      <c r="A43" s="229" t="s">
        <v>685</v>
      </c>
      <c r="B43" s="228" t="s">
        <v>686</v>
      </c>
      <c r="C43" s="228"/>
      <c r="D43" s="208"/>
      <c r="E43" s="208"/>
    </row>
    <row r="44" spans="1:5" ht="14.25">
      <c r="A44" s="229" t="s">
        <v>687</v>
      </c>
      <c r="B44" s="228" t="s">
        <v>688</v>
      </c>
      <c r="C44" s="228"/>
      <c r="D44" s="208"/>
      <c r="E44" s="208"/>
    </row>
    <row r="45" spans="1:5" ht="14.25">
      <c r="A45" s="227" t="s">
        <v>689</v>
      </c>
      <c r="B45" s="228" t="s">
        <v>690</v>
      </c>
      <c r="C45" s="228"/>
      <c r="D45" s="209">
        <v>71300706282</v>
      </c>
      <c r="E45" s="209">
        <v>74399090884</v>
      </c>
    </row>
    <row r="46" spans="1:5" ht="14.25">
      <c r="A46" s="227" t="s">
        <v>691</v>
      </c>
      <c r="B46" s="228" t="s">
        <v>692</v>
      </c>
      <c r="C46" s="228" t="s">
        <v>693</v>
      </c>
      <c r="D46" s="209">
        <v>51139483301</v>
      </c>
      <c r="E46" s="209">
        <v>53679489963</v>
      </c>
    </row>
    <row r="47" spans="1:5" ht="14.25">
      <c r="A47" s="229" t="s">
        <v>694</v>
      </c>
      <c r="B47" s="228" t="s">
        <v>695</v>
      </c>
      <c r="C47" s="228" t="s">
        <v>696</v>
      </c>
      <c r="D47" s="208">
        <v>66493482008</v>
      </c>
      <c r="E47" s="208">
        <v>65932303918</v>
      </c>
    </row>
    <row r="48" spans="1:5" ht="14.25">
      <c r="A48" s="229" t="s">
        <v>697</v>
      </c>
      <c r="B48" s="228" t="s">
        <v>698</v>
      </c>
      <c r="C48" s="228" t="s">
        <v>699</v>
      </c>
      <c r="D48" s="208">
        <v>-15353998707</v>
      </c>
      <c r="E48" s="208">
        <v>-12252813955</v>
      </c>
    </row>
    <row r="49" spans="1:5" ht="14.25">
      <c r="A49" s="227" t="s">
        <v>700</v>
      </c>
      <c r="B49" s="228" t="s">
        <v>701</v>
      </c>
      <c r="C49" s="228"/>
      <c r="D49" s="209">
        <v>0</v>
      </c>
      <c r="E49" s="209">
        <v>0</v>
      </c>
    </row>
    <row r="50" spans="1:5" ht="14.25">
      <c r="A50" s="229" t="s">
        <v>694</v>
      </c>
      <c r="B50" s="228" t="s">
        <v>702</v>
      </c>
      <c r="C50" s="228"/>
      <c r="D50" s="208"/>
      <c r="E50" s="208"/>
    </row>
    <row r="51" spans="1:5" ht="14.25">
      <c r="A51" s="229" t="s">
        <v>697</v>
      </c>
      <c r="B51" s="228" t="s">
        <v>703</v>
      </c>
      <c r="C51" s="228"/>
      <c r="D51" s="208"/>
      <c r="E51" s="208"/>
    </row>
    <row r="52" spans="1:5" ht="14.25">
      <c r="A52" s="227" t="s">
        <v>704</v>
      </c>
      <c r="B52" s="228" t="s">
        <v>705</v>
      </c>
      <c r="C52" s="228" t="s">
        <v>706</v>
      </c>
      <c r="D52" s="209">
        <v>20161222981</v>
      </c>
      <c r="E52" s="209">
        <v>20719600921</v>
      </c>
    </row>
    <row r="53" spans="1:5" ht="14.25">
      <c r="A53" s="229" t="s">
        <v>694</v>
      </c>
      <c r="B53" s="228" t="s">
        <v>707</v>
      </c>
      <c r="C53" s="228" t="s">
        <v>708</v>
      </c>
      <c r="D53" s="208">
        <v>21965117967</v>
      </c>
      <c r="E53" s="208">
        <v>21965117967</v>
      </c>
    </row>
    <row r="54" spans="1:5" ht="14.25">
      <c r="A54" s="229" t="s">
        <v>697</v>
      </c>
      <c r="B54" s="228" t="s">
        <v>709</v>
      </c>
      <c r="C54" s="228" t="s">
        <v>710</v>
      </c>
      <c r="D54" s="208">
        <v>-1803894986</v>
      </c>
      <c r="E54" s="208">
        <v>-1245517046</v>
      </c>
    </row>
    <row r="55" spans="1:5" ht="14.25">
      <c r="A55" s="227" t="s">
        <v>711</v>
      </c>
      <c r="B55" s="228" t="s">
        <v>712</v>
      </c>
      <c r="C55" s="228"/>
      <c r="D55" s="209"/>
      <c r="E55" s="209"/>
    </row>
    <row r="56" spans="1:5" ht="14.25">
      <c r="A56" s="229" t="s">
        <v>694</v>
      </c>
      <c r="B56" s="228" t="s">
        <v>713</v>
      </c>
      <c r="C56" s="228"/>
      <c r="D56" s="208"/>
      <c r="E56" s="208"/>
    </row>
    <row r="57" spans="1:5" ht="14.25">
      <c r="A57" s="229" t="s">
        <v>697</v>
      </c>
      <c r="B57" s="228" t="s">
        <v>714</v>
      </c>
      <c r="C57" s="228"/>
      <c r="D57" s="208"/>
      <c r="E57" s="208"/>
    </row>
    <row r="58" spans="1:5" ht="14.25">
      <c r="A58" s="227" t="s">
        <v>715</v>
      </c>
      <c r="B58" s="228" t="s">
        <v>716</v>
      </c>
      <c r="C58" s="228"/>
      <c r="D58" s="209">
        <v>0</v>
      </c>
      <c r="E58" s="209"/>
    </row>
    <row r="59" spans="1:5" ht="14.25">
      <c r="A59" s="229" t="s">
        <v>717</v>
      </c>
      <c r="B59" s="228" t="s">
        <v>718</v>
      </c>
      <c r="C59" s="228"/>
      <c r="D59" s="208"/>
      <c r="E59" s="208"/>
    </row>
    <row r="60" spans="1:5" ht="14.25">
      <c r="A60" s="229" t="s">
        <v>719</v>
      </c>
      <c r="B60" s="228" t="s">
        <v>720</v>
      </c>
      <c r="C60" s="228"/>
      <c r="D60" s="208"/>
      <c r="E60" s="208"/>
    </row>
    <row r="61" spans="1:5" ht="14.25">
      <c r="A61" s="227" t="s">
        <v>721</v>
      </c>
      <c r="B61" s="228" t="s">
        <v>722</v>
      </c>
      <c r="C61" s="228"/>
      <c r="D61" s="209">
        <v>500000000</v>
      </c>
      <c r="E61" s="209">
        <v>500000000</v>
      </c>
    </row>
    <row r="62" spans="1:5" ht="14.25">
      <c r="A62" s="229" t="s">
        <v>723</v>
      </c>
      <c r="B62" s="228" t="s">
        <v>724</v>
      </c>
      <c r="C62" s="228"/>
      <c r="D62" s="208">
        <v>500000000</v>
      </c>
      <c r="E62" s="208">
        <v>500000000</v>
      </c>
    </row>
    <row r="63" spans="1:5" ht="14.25">
      <c r="A63" s="229" t="s">
        <v>725</v>
      </c>
      <c r="B63" s="228" t="s">
        <v>726</v>
      </c>
      <c r="C63" s="228"/>
      <c r="D63" s="208"/>
      <c r="E63" s="208"/>
    </row>
    <row r="64" spans="1:5" ht="14.25">
      <c r="A64" s="229" t="s">
        <v>727</v>
      </c>
      <c r="B64" s="228" t="s">
        <v>728</v>
      </c>
      <c r="C64" s="228"/>
      <c r="D64" s="208"/>
      <c r="E64" s="208"/>
    </row>
    <row r="65" spans="1:5" ht="14.25">
      <c r="A65" s="229" t="s">
        <v>729</v>
      </c>
      <c r="B65" s="228" t="s">
        <v>730</v>
      </c>
      <c r="C65" s="228"/>
      <c r="D65" s="208"/>
      <c r="E65" s="208"/>
    </row>
    <row r="66" spans="1:5" ht="14.25">
      <c r="A66" s="229" t="s">
        <v>731</v>
      </c>
      <c r="B66" s="228" t="s">
        <v>732</v>
      </c>
      <c r="C66" s="228"/>
      <c r="D66" s="208"/>
      <c r="E66" s="208"/>
    </row>
    <row r="67" spans="1:5" ht="14.25">
      <c r="A67" s="227" t="s">
        <v>733</v>
      </c>
      <c r="B67" s="228" t="s">
        <v>734</v>
      </c>
      <c r="C67" s="228"/>
      <c r="D67" s="209">
        <v>989448565</v>
      </c>
      <c r="E67" s="209">
        <v>1887463593</v>
      </c>
    </row>
    <row r="68" spans="1:5" ht="14.25">
      <c r="A68" s="229" t="s">
        <v>735</v>
      </c>
      <c r="B68" s="228" t="s">
        <v>154</v>
      </c>
      <c r="C68" s="228" t="s">
        <v>736</v>
      </c>
      <c r="D68" s="208">
        <v>989448565</v>
      </c>
      <c r="E68" s="208">
        <v>1887463593</v>
      </c>
    </row>
    <row r="69" spans="1:5" ht="14.25">
      <c r="A69" s="229" t="s">
        <v>737</v>
      </c>
      <c r="B69" s="228" t="s">
        <v>738</v>
      </c>
      <c r="C69" s="228"/>
      <c r="D69" s="208"/>
      <c r="E69" s="208"/>
    </row>
    <row r="70" spans="1:5" ht="14.25">
      <c r="A70" s="229" t="s">
        <v>739</v>
      </c>
      <c r="B70" s="228" t="s">
        <v>740</v>
      </c>
      <c r="C70" s="228"/>
      <c r="D70" s="208"/>
      <c r="E70" s="208"/>
    </row>
    <row r="71" spans="1:5" ht="14.25">
      <c r="A71" s="229" t="s">
        <v>741</v>
      </c>
      <c r="B71" s="228" t="s">
        <v>742</v>
      </c>
      <c r="C71" s="228"/>
      <c r="D71" s="208"/>
      <c r="E71" s="208"/>
    </row>
    <row r="72" spans="1:5" ht="14.25">
      <c r="A72" s="227" t="s">
        <v>743</v>
      </c>
      <c r="B72" s="228" t="s">
        <v>744</v>
      </c>
      <c r="C72" s="228"/>
      <c r="D72" s="209">
        <v>115744792509</v>
      </c>
      <c r="E72" s="209">
        <v>118203879155</v>
      </c>
    </row>
    <row r="73" spans="1:5" ht="14.25">
      <c r="A73" s="227" t="s">
        <v>745</v>
      </c>
      <c r="B73" s="228" t="s">
        <v>746</v>
      </c>
      <c r="C73" s="228"/>
      <c r="D73" s="209">
        <v>61467749201</v>
      </c>
      <c r="E73" s="209">
        <v>68007327678</v>
      </c>
    </row>
    <row r="74" spans="1:5" ht="14.25">
      <c r="A74" s="227" t="s">
        <v>747</v>
      </c>
      <c r="B74" s="228" t="s">
        <v>748</v>
      </c>
      <c r="C74" s="228"/>
      <c r="D74" s="209">
        <v>39191749201</v>
      </c>
      <c r="E74" s="209">
        <v>18364827678</v>
      </c>
    </row>
    <row r="75" spans="1:5" ht="14.25">
      <c r="A75" s="229" t="s">
        <v>749</v>
      </c>
      <c r="B75" s="228" t="s">
        <v>750</v>
      </c>
      <c r="C75" s="228" t="s">
        <v>751</v>
      </c>
      <c r="D75" s="208">
        <v>15621220858</v>
      </c>
      <c r="E75" s="208">
        <v>17140889051</v>
      </c>
    </row>
    <row r="76" spans="1:5" ht="14.25">
      <c r="A76" s="229" t="s">
        <v>752</v>
      </c>
      <c r="B76" s="228" t="s">
        <v>753</v>
      </c>
      <c r="C76" s="228"/>
      <c r="D76" s="208">
        <v>3848030371</v>
      </c>
      <c r="E76" s="208">
        <v>388469610</v>
      </c>
    </row>
    <row r="77" spans="1:5" ht="14.25">
      <c r="A77" s="229" t="s">
        <v>754</v>
      </c>
      <c r="B77" s="228" t="s">
        <v>755</v>
      </c>
      <c r="C77" s="228" t="s">
        <v>756</v>
      </c>
      <c r="D77" s="208">
        <v>26840373</v>
      </c>
      <c r="E77" s="208">
        <v>204693631</v>
      </c>
    </row>
    <row r="78" spans="1:5" ht="14.25">
      <c r="A78" s="229" t="s">
        <v>757</v>
      </c>
      <c r="B78" s="228" t="s">
        <v>758</v>
      </c>
      <c r="C78" s="228"/>
      <c r="D78" s="208">
        <v>0</v>
      </c>
      <c r="E78" s="208">
        <v>467201916</v>
      </c>
    </row>
    <row r="79" spans="1:5" ht="14.25">
      <c r="A79" s="229" t="s">
        <v>759</v>
      </c>
      <c r="B79" s="228" t="s">
        <v>760</v>
      </c>
      <c r="C79" s="228" t="s">
        <v>761</v>
      </c>
      <c r="D79" s="208">
        <v>617892571</v>
      </c>
      <c r="E79" s="208">
        <v>157190000</v>
      </c>
    </row>
    <row r="80" spans="1:5" ht="14.25">
      <c r="A80" s="229" t="s">
        <v>762</v>
      </c>
      <c r="B80" s="228" t="s">
        <v>763</v>
      </c>
      <c r="C80" s="228"/>
      <c r="D80" s="208"/>
      <c r="E80" s="208"/>
    </row>
    <row r="81" spans="1:5" ht="14.25">
      <c r="A81" s="229" t="s">
        <v>764</v>
      </c>
      <c r="B81" s="228" t="s">
        <v>765</v>
      </c>
      <c r="C81" s="228"/>
      <c r="D81" s="208"/>
      <c r="E81" s="208"/>
    </row>
    <row r="82" spans="1:5" ht="14.25">
      <c r="A82" s="229" t="s">
        <v>766</v>
      </c>
      <c r="B82" s="228" t="s">
        <v>767</v>
      </c>
      <c r="C82" s="228"/>
      <c r="D82" s="208"/>
      <c r="E82" s="208"/>
    </row>
    <row r="83" spans="1:5" ht="14.25">
      <c r="A83" s="229" t="s">
        <v>768</v>
      </c>
      <c r="B83" s="228" t="s">
        <v>769</v>
      </c>
      <c r="C83" s="228" t="s">
        <v>770</v>
      </c>
      <c r="D83" s="208">
        <v>2282096</v>
      </c>
      <c r="E83" s="208">
        <v>172752038</v>
      </c>
    </row>
    <row r="84" spans="1:5" ht="14.25">
      <c r="A84" s="229" t="s">
        <v>771</v>
      </c>
      <c r="B84" s="228" t="s">
        <v>772</v>
      </c>
      <c r="C84" s="228" t="s">
        <v>773</v>
      </c>
      <c r="D84" s="208">
        <v>18560000000</v>
      </c>
      <c r="E84" s="208">
        <v>0</v>
      </c>
    </row>
    <row r="85" spans="1:5" ht="14.25">
      <c r="A85" s="229" t="s">
        <v>774</v>
      </c>
      <c r="B85" s="228" t="s">
        <v>775</v>
      </c>
      <c r="C85" s="228"/>
      <c r="D85" s="208"/>
      <c r="E85" s="208"/>
    </row>
    <row r="86" spans="1:5" ht="14.25">
      <c r="A86" s="229" t="s">
        <v>776</v>
      </c>
      <c r="B86" s="228" t="s">
        <v>777</v>
      </c>
      <c r="C86" s="228" t="s">
        <v>778</v>
      </c>
      <c r="D86" s="208">
        <v>515482932</v>
      </c>
      <c r="E86" s="208">
        <v>-166368568</v>
      </c>
    </row>
    <row r="87" spans="1:5" ht="14.25">
      <c r="A87" s="229" t="s">
        <v>779</v>
      </c>
      <c r="B87" s="228" t="s">
        <v>780</v>
      </c>
      <c r="C87" s="228"/>
      <c r="D87" s="208"/>
      <c r="E87" s="208"/>
    </row>
    <row r="88" spans="1:5" ht="14.25">
      <c r="A88" s="229" t="s">
        <v>781</v>
      </c>
      <c r="B88" s="228" t="s">
        <v>782</v>
      </c>
      <c r="C88" s="228"/>
      <c r="D88" s="208"/>
      <c r="E88" s="208"/>
    </row>
    <row r="89" spans="1:5" ht="14.25">
      <c r="A89" s="227" t="s">
        <v>783</v>
      </c>
      <c r="B89" s="228" t="s">
        <v>784</v>
      </c>
      <c r="C89" s="228"/>
      <c r="D89" s="209">
        <v>22276000000</v>
      </c>
      <c r="E89" s="209">
        <v>49642500000</v>
      </c>
    </row>
    <row r="90" spans="1:5" ht="14.25">
      <c r="A90" s="229" t="s">
        <v>785</v>
      </c>
      <c r="B90" s="228" t="s">
        <v>786</v>
      </c>
      <c r="C90" s="228"/>
      <c r="D90" s="208"/>
      <c r="E90" s="208"/>
    </row>
    <row r="91" spans="1:5" ht="14.25">
      <c r="A91" s="229" t="s">
        <v>787</v>
      </c>
      <c r="B91" s="228" t="s">
        <v>788</v>
      </c>
      <c r="C91" s="228"/>
      <c r="D91" s="208"/>
      <c r="E91" s="208"/>
    </row>
    <row r="92" spans="1:5" ht="14.25">
      <c r="A92" s="229" t="s">
        <v>789</v>
      </c>
      <c r="B92" s="228" t="s">
        <v>790</v>
      </c>
      <c r="C92" s="228"/>
      <c r="D92" s="208"/>
      <c r="E92" s="208"/>
    </row>
    <row r="93" spans="1:5" ht="14.25">
      <c r="A93" s="229" t="s">
        <v>791</v>
      </c>
      <c r="B93" s="228" t="s">
        <v>792</v>
      </c>
      <c r="C93" s="228"/>
      <c r="D93" s="208"/>
      <c r="E93" s="208"/>
    </row>
    <row r="94" spans="1:5" ht="14.25">
      <c r="A94" s="229" t="s">
        <v>793</v>
      </c>
      <c r="B94" s="228" t="s">
        <v>794</v>
      </c>
      <c r="C94" s="228"/>
      <c r="D94" s="208"/>
      <c r="E94" s="208"/>
    </row>
    <row r="95" spans="1:5" ht="14.25">
      <c r="A95" s="229" t="s">
        <v>795</v>
      </c>
      <c r="B95" s="228" t="s">
        <v>796</v>
      </c>
      <c r="C95" s="228"/>
      <c r="D95" s="208"/>
      <c r="E95" s="208"/>
    </row>
    <row r="96" spans="1:5" ht="14.25">
      <c r="A96" s="229" t="s">
        <v>797</v>
      </c>
      <c r="B96" s="228" t="s">
        <v>798</v>
      </c>
      <c r="C96" s="228" t="s">
        <v>799</v>
      </c>
      <c r="D96" s="208">
        <v>876000000</v>
      </c>
      <c r="E96" s="208">
        <v>962500000</v>
      </c>
    </row>
    <row r="97" spans="1:5" ht="14.25">
      <c r="A97" s="229" t="s">
        <v>800</v>
      </c>
      <c r="B97" s="228" t="s">
        <v>801</v>
      </c>
      <c r="C97" s="228" t="s">
        <v>802</v>
      </c>
      <c r="D97" s="208">
        <v>21400000000</v>
      </c>
      <c r="E97" s="208">
        <v>48680000000</v>
      </c>
    </row>
    <row r="98" spans="1:5" ht="14.25">
      <c r="A98" s="229" t="s">
        <v>803</v>
      </c>
      <c r="B98" s="228" t="s">
        <v>804</v>
      </c>
      <c r="C98" s="228"/>
      <c r="D98" s="208"/>
      <c r="E98" s="208"/>
    </row>
    <row r="99" spans="1:5" ht="14.25">
      <c r="A99" s="229" t="s">
        <v>805</v>
      </c>
      <c r="B99" s="228" t="s">
        <v>806</v>
      </c>
      <c r="C99" s="228"/>
      <c r="D99" s="208"/>
      <c r="E99" s="208"/>
    </row>
    <row r="100" spans="1:5" ht="14.25">
      <c r="A100" s="229" t="s">
        <v>807</v>
      </c>
      <c r="B100" s="228" t="s">
        <v>808</v>
      </c>
      <c r="C100" s="228"/>
      <c r="D100" s="208"/>
      <c r="E100" s="208"/>
    </row>
    <row r="101" spans="1:5" ht="14.25">
      <c r="A101" s="229" t="s">
        <v>809</v>
      </c>
      <c r="B101" s="228" t="s">
        <v>810</v>
      </c>
      <c r="C101" s="228"/>
      <c r="D101" s="208"/>
      <c r="E101" s="208"/>
    </row>
    <row r="102" spans="1:5" ht="14.25">
      <c r="A102" s="229" t="s">
        <v>811</v>
      </c>
      <c r="B102" s="228" t="s">
        <v>812</v>
      </c>
      <c r="C102" s="228"/>
      <c r="D102" s="208"/>
      <c r="E102" s="208"/>
    </row>
    <row r="103" spans="1:5" ht="14.25">
      <c r="A103" s="227" t="s">
        <v>813</v>
      </c>
      <c r="B103" s="228" t="s">
        <v>814</v>
      </c>
      <c r="C103" s="228" t="s">
        <v>815</v>
      </c>
      <c r="D103" s="209">
        <v>54277043308</v>
      </c>
      <c r="E103" s="209">
        <v>50196551477</v>
      </c>
    </row>
    <row r="104" spans="1:5" ht="14.25">
      <c r="A104" s="227" t="s">
        <v>816</v>
      </c>
      <c r="B104" s="228" t="s">
        <v>817</v>
      </c>
      <c r="C104" s="223"/>
      <c r="D104" s="209">
        <v>54277043308</v>
      </c>
      <c r="E104" s="209">
        <v>50196551477</v>
      </c>
    </row>
    <row r="105" spans="1:5" ht="14.25">
      <c r="A105" s="229" t="s">
        <v>818</v>
      </c>
      <c r="B105" s="228" t="s">
        <v>819</v>
      </c>
      <c r="C105" s="228" t="s">
        <v>820</v>
      </c>
      <c r="D105" s="208">
        <v>45000000000</v>
      </c>
      <c r="E105" s="208">
        <v>45000000000</v>
      </c>
    </row>
    <row r="106" spans="1:5" ht="14.25">
      <c r="A106" s="229" t="s">
        <v>821</v>
      </c>
      <c r="B106" s="228" t="s">
        <v>822</v>
      </c>
      <c r="C106" s="228"/>
      <c r="D106" s="208">
        <v>45000000000</v>
      </c>
      <c r="E106" s="208">
        <v>45000000000</v>
      </c>
    </row>
    <row r="107" spans="1:5" ht="14.25">
      <c r="A107" s="229" t="s">
        <v>823</v>
      </c>
      <c r="B107" s="228" t="s">
        <v>824</v>
      </c>
      <c r="C107" s="228"/>
      <c r="D107" s="208"/>
      <c r="E107" s="208"/>
    </row>
    <row r="108" spans="1:5" ht="14.25">
      <c r="A108" s="229" t="s">
        <v>825</v>
      </c>
      <c r="B108" s="228" t="s">
        <v>826</v>
      </c>
      <c r="C108" s="228"/>
      <c r="D108" s="208">
        <v>2205500000</v>
      </c>
      <c r="E108" s="208">
        <v>2205500000</v>
      </c>
    </row>
    <row r="109" spans="1:5" ht="14.25">
      <c r="A109" s="229" t="s">
        <v>827</v>
      </c>
      <c r="B109" s="228" t="s">
        <v>828</v>
      </c>
      <c r="C109" s="228"/>
      <c r="D109" s="208"/>
      <c r="E109" s="208"/>
    </row>
    <row r="110" spans="1:5" ht="14.25">
      <c r="A110" s="229" t="s">
        <v>829</v>
      </c>
      <c r="B110" s="228" t="s">
        <v>830</v>
      </c>
      <c r="C110" s="228"/>
      <c r="D110" s="208"/>
      <c r="E110" s="208"/>
    </row>
    <row r="111" spans="1:5" ht="14.25">
      <c r="A111" s="229" t="s">
        <v>831</v>
      </c>
      <c r="B111" s="228" t="s">
        <v>832</v>
      </c>
      <c r="C111" s="228"/>
      <c r="D111" s="208"/>
      <c r="E111" s="208"/>
    </row>
    <row r="112" spans="1:5" ht="14.25">
      <c r="A112" s="229" t="s">
        <v>833</v>
      </c>
      <c r="B112" s="228" t="s">
        <v>834</v>
      </c>
      <c r="C112" s="228"/>
      <c r="D112" s="208"/>
      <c r="E112" s="208"/>
    </row>
    <row r="113" spans="1:5" ht="14.25">
      <c r="A113" s="229" t="s">
        <v>835</v>
      </c>
      <c r="B113" s="228" t="s">
        <v>836</v>
      </c>
      <c r="C113" s="228"/>
      <c r="D113" s="208"/>
      <c r="E113" s="208"/>
    </row>
    <row r="114" spans="1:5" ht="14.25">
      <c r="A114" s="229" t="s">
        <v>837</v>
      </c>
      <c r="B114" s="228" t="s">
        <v>838</v>
      </c>
      <c r="C114" s="228" t="s">
        <v>778</v>
      </c>
      <c r="D114" s="208">
        <v>2619774643</v>
      </c>
      <c r="E114" s="208">
        <v>2138540310</v>
      </c>
    </row>
    <row r="115" spans="1:5" ht="14.25">
      <c r="A115" s="229" t="s">
        <v>839</v>
      </c>
      <c r="B115" s="228" t="s">
        <v>840</v>
      </c>
      <c r="C115" s="228"/>
      <c r="D115" s="208"/>
      <c r="E115" s="208"/>
    </row>
    <row r="116" spans="1:5" ht="14.25">
      <c r="A116" s="229" t="s">
        <v>841</v>
      </c>
      <c r="B116" s="228" t="s">
        <v>842</v>
      </c>
      <c r="C116" s="228"/>
      <c r="D116" s="208"/>
      <c r="E116" s="208"/>
    </row>
    <row r="117" spans="1:5" ht="14.25">
      <c r="A117" s="229" t="s">
        <v>843</v>
      </c>
      <c r="B117" s="228" t="s">
        <v>844</v>
      </c>
      <c r="C117" s="228"/>
      <c r="D117" s="208">
        <v>4451768665</v>
      </c>
      <c r="E117" s="208">
        <v>852511167</v>
      </c>
    </row>
    <row r="118" spans="1:5" ht="14.25">
      <c r="A118" s="229" t="s">
        <v>845</v>
      </c>
      <c r="B118" s="228" t="s">
        <v>846</v>
      </c>
      <c r="C118" s="228"/>
      <c r="D118" s="208">
        <v>852511167</v>
      </c>
      <c r="E118" s="208"/>
    </row>
    <row r="119" spans="1:5" ht="14.25">
      <c r="A119" s="229" t="s">
        <v>847</v>
      </c>
      <c r="B119" s="228" t="s">
        <v>848</v>
      </c>
      <c r="C119" s="228"/>
      <c r="D119" s="208">
        <v>3599257498</v>
      </c>
      <c r="E119" s="208">
        <v>852511167</v>
      </c>
    </row>
    <row r="120" spans="1:5" ht="14.25">
      <c r="A120" s="229" t="s">
        <v>849</v>
      </c>
      <c r="B120" s="228" t="s">
        <v>850</v>
      </c>
      <c r="C120" s="228"/>
      <c r="D120" s="208"/>
      <c r="E120" s="208"/>
    </row>
    <row r="121" spans="1:5" ht="14.25">
      <c r="A121" s="229" t="s">
        <v>851</v>
      </c>
      <c r="B121" s="228" t="s">
        <v>852</v>
      </c>
      <c r="C121" s="228"/>
      <c r="D121" s="208">
        <v>0</v>
      </c>
      <c r="E121" s="208"/>
    </row>
    <row r="122" spans="1:5" ht="14.25">
      <c r="A122" s="227" t="s">
        <v>853</v>
      </c>
      <c r="B122" s="228" t="s">
        <v>854</v>
      </c>
      <c r="C122" s="228"/>
      <c r="D122" s="209"/>
      <c r="E122" s="209"/>
    </row>
    <row r="123" spans="1:5" ht="14.25">
      <c r="A123" s="229" t="s">
        <v>855</v>
      </c>
      <c r="B123" s="228" t="s">
        <v>856</v>
      </c>
      <c r="C123" s="228"/>
      <c r="D123" s="208"/>
      <c r="E123" s="208"/>
    </row>
    <row r="124" spans="1:5" ht="14.25">
      <c r="A124" s="229" t="s">
        <v>857</v>
      </c>
      <c r="B124" s="228" t="s">
        <v>858</v>
      </c>
      <c r="C124" s="228"/>
      <c r="D124" s="208"/>
      <c r="E124" s="208"/>
    </row>
    <row r="125" spans="1:5" ht="14.25">
      <c r="A125" s="227" t="s">
        <v>859</v>
      </c>
      <c r="B125" s="228" t="s">
        <v>860</v>
      </c>
      <c r="C125" s="228"/>
      <c r="D125" s="209">
        <v>115744792509</v>
      </c>
      <c r="E125" s="209">
        <v>118203879155</v>
      </c>
    </row>
  </sheetData>
  <sheetProtection/>
  <mergeCells count="1">
    <mergeCell ref="A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8.421875" style="0" customWidth="1"/>
    <col min="2" max="2" width="8.421875" style="278" bestFit="1" customWidth="1"/>
    <col min="3" max="3" width="9.421875" style="0" bestFit="1" customWidth="1"/>
    <col min="4" max="4" width="18.7109375" style="290" customWidth="1"/>
    <col min="5" max="5" width="18.421875" style="290" customWidth="1"/>
  </cols>
  <sheetData>
    <row r="1" spans="1:5" ht="14.25">
      <c r="A1" s="219" t="s">
        <v>4</v>
      </c>
      <c r="B1" s="277"/>
      <c r="C1" s="267"/>
      <c r="D1" s="279"/>
      <c r="E1" s="279"/>
    </row>
    <row r="2" spans="1:5" ht="14.25">
      <c r="A2" s="221" t="s">
        <v>19</v>
      </c>
      <c r="B2" s="277"/>
      <c r="C2" s="267"/>
      <c r="D2" s="279"/>
      <c r="E2" s="279"/>
    </row>
    <row r="3" spans="1:5" ht="14.25">
      <c r="A3" s="221" t="s">
        <v>5</v>
      </c>
      <c r="B3" s="277"/>
      <c r="C3" s="267"/>
      <c r="D3" s="279"/>
      <c r="E3" s="279"/>
    </row>
    <row r="4" spans="1:5" ht="14.25">
      <c r="A4" s="221" t="s">
        <v>6</v>
      </c>
      <c r="B4" s="277"/>
      <c r="C4" s="267"/>
      <c r="D4" s="279"/>
      <c r="E4" s="279"/>
    </row>
    <row r="5" spans="1:5" ht="14.25">
      <c r="A5" s="276" t="s">
        <v>925</v>
      </c>
      <c r="B5" s="276"/>
      <c r="C5" s="276"/>
      <c r="D5" s="276"/>
      <c r="E5" s="280"/>
    </row>
    <row r="6" spans="1:5" ht="14.25">
      <c r="A6" s="215"/>
      <c r="B6" s="216"/>
      <c r="C6" s="216"/>
      <c r="D6" s="281"/>
      <c r="E6" s="281"/>
    </row>
    <row r="7" spans="1:5" ht="14.25">
      <c r="A7" s="215"/>
      <c r="B7" s="216"/>
      <c r="C7" s="216"/>
      <c r="D7" s="281"/>
      <c r="E7" s="281"/>
    </row>
    <row r="8" spans="1:5" ht="36">
      <c r="A8" s="275" t="s">
        <v>553</v>
      </c>
      <c r="B8" s="275" t="s">
        <v>554</v>
      </c>
      <c r="C8" s="275" t="s">
        <v>555</v>
      </c>
      <c r="D8" s="282" t="s">
        <v>862</v>
      </c>
      <c r="E8" s="282" t="s">
        <v>863</v>
      </c>
    </row>
    <row r="9" spans="1:5" ht="14.25">
      <c r="A9" s="273" t="s">
        <v>864</v>
      </c>
      <c r="B9" s="274"/>
      <c r="C9" s="274"/>
      <c r="D9" s="283" t="s">
        <v>612</v>
      </c>
      <c r="E9" s="283" t="s">
        <v>612</v>
      </c>
    </row>
    <row r="10" spans="1:5" ht="14.25">
      <c r="A10" s="218" t="s">
        <v>865</v>
      </c>
      <c r="B10" s="199" t="s">
        <v>561</v>
      </c>
      <c r="C10" s="199"/>
      <c r="D10" s="284">
        <v>72608225</v>
      </c>
      <c r="E10" s="284">
        <v>5124071803</v>
      </c>
    </row>
    <row r="11" spans="1:5" ht="14.25">
      <c r="A11" s="217" t="s">
        <v>866</v>
      </c>
      <c r="B11" s="199"/>
      <c r="C11" s="272"/>
      <c r="D11" s="285"/>
      <c r="E11" s="285"/>
    </row>
    <row r="12" spans="1:5" ht="14.25">
      <c r="A12" s="218" t="s">
        <v>867</v>
      </c>
      <c r="B12" s="199" t="s">
        <v>564</v>
      </c>
      <c r="C12" s="272"/>
      <c r="D12" s="286">
        <v>917108748</v>
      </c>
      <c r="E12" s="286">
        <v>-2431273422</v>
      </c>
    </row>
    <row r="13" spans="1:5" ht="14.25">
      <c r="A13" s="218" t="s">
        <v>868</v>
      </c>
      <c r="B13" s="199" t="s">
        <v>869</v>
      </c>
      <c r="C13" s="272"/>
      <c r="D13" s="286"/>
      <c r="E13" s="286"/>
    </row>
    <row r="14" spans="1:5" ht="14.25">
      <c r="A14" s="218" t="s">
        <v>870</v>
      </c>
      <c r="B14" s="199" t="s">
        <v>871</v>
      </c>
      <c r="C14" s="272"/>
      <c r="D14" s="286">
        <v>158666879</v>
      </c>
      <c r="E14" s="286">
        <v>10461021</v>
      </c>
    </row>
    <row r="15" spans="1:5" ht="14.25">
      <c r="A15" s="218" t="s">
        <v>872</v>
      </c>
      <c r="B15" s="199" t="s">
        <v>873</v>
      </c>
      <c r="C15" s="272"/>
      <c r="D15" s="286">
        <v>-241738088</v>
      </c>
      <c r="E15" s="286">
        <v>-1297718520</v>
      </c>
    </row>
    <row r="16" spans="1:5" ht="14.25">
      <c r="A16" s="218" t="s">
        <v>874</v>
      </c>
      <c r="B16" s="199" t="s">
        <v>875</v>
      </c>
      <c r="C16" s="272"/>
      <c r="D16" s="286">
        <v>958234000</v>
      </c>
      <c r="E16" s="286">
        <v>-1086914365</v>
      </c>
    </row>
    <row r="17" spans="1:5" ht="14.25">
      <c r="A17" s="218" t="s">
        <v>876</v>
      </c>
      <c r="B17" s="199" t="s">
        <v>877</v>
      </c>
      <c r="C17" s="272"/>
      <c r="D17" s="285"/>
      <c r="E17" s="285"/>
    </row>
    <row r="18" spans="1:5" ht="14.25">
      <c r="A18" s="217" t="s">
        <v>878</v>
      </c>
      <c r="B18" s="199" t="s">
        <v>879</v>
      </c>
      <c r="C18" s="272"/>
      <c r="D18" s="285">
        <f>SUM(D10:D17)</f>
        <v>1864879764</v>
      </c>
      <c r="E18" s="285">
        <v>318626517</v>
      </c>
    </row>
    <row r="19" spans="1:5" ht="14.25">
      <c r="A19" s="218" t="s">
        <v>880</v>
      </c>
      <c r="B19" s="199" t="s">
        <v>881</v>
      </c>
      <c r="C19" s="272"/>
      <c r="D19" s="286">
        <v>-1776590959</v>
      </c>
      <c r="E19" s="286">
        <v>1542735471</v>
      </c>
    </row>
    <row r="20" spans="1:5" ht="14.25">
      <c r="A20" s="218" t="s">
        <v>882</v>
      </c>
      <c r="B20" s="199" t="s">
        <v>567</v>
      </c>
      <c r="C20" s="272"/>
      <c r="D20" s="286">
        <v>-2185536594.444524</v>
      </c>
      <c r="E20" s="286">
        <v>1712926404</v>
      </c>
    </row>
    <row r="21" spans="1:5" ht="14.25">
      <c r="A21" s="218" t="s">
        <v>883</v>
      </c>
      <c r="B21" s="199" t="s">
        <v>569</v>
      </c>
      <c r="C21" s="272"/>
      <c r="D21" s="286">
        <v>3656095649</v>
      </c>
      <c r="E21" s="286">
        <v>-2449305204</v>
      </c>
    </row>
    <row r="22" spans="1:5" ht="14.25">
      <c r="A22" s="218" t="s">
        <v>884</v>
      </c>
      <c r="B22" s="199" t="s">
        <v>885</v>
      </c>
      <c r="C22" s="272"/>
      <c r="D22" s="286">
        <v>95003356</v>
      </c>
      <c r="E22" s="286">
        <v>-922221118</v>
      </c>
    </row>
    <row r="23" spans="1:5" ht="14.25">
      <c r="A23" s="218" t="s">
        <v>886</v>
      </c>
      <c r="B23" s="199" t="s">
        <v>887</v>
      </c>
      <c r="C23" s="272"/>
      <c r="D23" s="285"/>
      <c r="E23" s="285"/>
    </row>
    <row r="24" spans="1:5" ht="14.25">
      <c r="A24" s="218" t="s">
        <v>888</v>
      </c>
      <c r="B24" s="199" t="s">
        <v>889</v>
      </c>
      <c r="C24" s="272"/>
      <c r="D24" s="286">
        <v>2044353450</v>
      </c>
      <c r="E24" s="286">
        <v>1038854365</v>
      </c>
    </row>
    <row r="25" spans="1:5" ht="14.25">
      <c r="A25" s="218" t="s">
        <v>890</v>
      </c>
      <c r="B25" s="199" t="s">
        <v>891</v>
      </c>
      <c r="C25" s="272"/>
      <c r="D25" s="286">
        <v>-89388647</v>
      </c>
      <c r="E25" s="286">
        <v>-524934831</v>
      </c>
    </row>
    <row r="26" spans="1:5" ht="14.25">
      <c r="A26" s="218" t="s">
        <v>892</v>
      </c>
      <c r="B26" s="199" t="s">
        <v>893</v>
      </c>
      <c r="C26" s="272"/>
      <c r="D26" s="286">
        <v>-2519386054</v>
      </c>
      <c r="E26" s="286">
        <v>11000000</v>
      </c>
    </row>
    <row r="27" spans="1:5" ht="14.25">
      <c r="A27" s="218" t="s">
        <v>894</v>
      </c>
      <c r="B27" s="199" t="s">
        <v>895</v>
      </c>
      <c r="C27" s="272"/>
      <c r="D27" s="286">
        <v>130251900</v>
      </c>
      <c r="E27" s="286">
        <v>233043000</v>
      </c>
    </row>
    <row r="28" spans="1:5" ht="14.25">
      <c r="A28" s="217" t="s">
        <v>896</v>
      </c>
      <c r="B28" s="199" t="s">
        <v>572</v>
      </c>
      <c r="C28" s="272"/>
      <c r="D28" s="285">
        <v>1219681865</v>
      </c>
      <c r="E28" s="285">
        <v>960724604</v>
      </c>
    </row>
    <row r="29" spans="1:5" ht="14.25">
      <c r="A29" s="217" t="s">
        <v>897</v>
      </c>
      <c r="B29" s="199"/>
      <c r="C29" s="272"/>
      <c r="D29" s="285"/>
      <c r="E29" s="285"/>
    </row>
    <row r="30" spans="1:5" ht="14.25">
      <c r="A30" s="218" t="s">
        <v>898</v>
      </c>
      <c r="B30" s="199" t="s">
        <v>574</v>
      </c>
      <c r="C30" s="272"/>
      <c r="D30" s="286">
        <v>-165316000</v>
      </c>
      <c r="E30" s="286">
        <v>-623653550</v>
      </c>
    </row>
    <row r="31" spans="1:5" ht="14.25">
      <c r="A31" s="218" t="s">
        <v>899</v>
      </c>
      <c r="B31" s="199" t="s">
        <v>577</v>
      </c>
      <c r="C31" s="272"/>
      <c r="D31" s="286"/>
      <c r="E31" s="286">
        <v>6419604154</v>
      </c>
    </row>
    <row r="32" spans="1:5" ht="14.25">
      <c r="A32" s="218" t="s">
        <v>900</v>
      </c>
      <c r="B32" s="199" t="s">
        <v>580</v>
      </c>
      <c r="C32" s="272"/>
      <c r="D32" s="286">
        <v>-7000000000</v>
      </c>
      <c r="E32" s="286">
        <v>-12082880222</v>
      </c>
    </row>
    <row r="33" spans="1:5" ht="14.25">
      <c r="A33" s="218" t="s">
        <v>901</v>
      </c>
      <c r="B33" s="199" t="s">
        <v>902</v>
      </c>
      <c r="C33" s="272"/>
      <c r="D33" s="286">
        <v>7000000000</v>
      </c>
      <c r="E33" s="286">
        <v>8082880222</v>
      </c>
    </row>
    <row r="34" spans="1:5" ht="14.25">
      <c r="A34" s="218" t="s">
        <v>903</v>
      </c>
      <c r="B34" s="199" t="s">
        <v>582</v>
      </c>
      <c r="C34" s="272"/>
      <c r="D34" s="286"/>
      <c r="E34" s="286">
        <v>8041440111</v>
      </c>
    </row>
    <row r="35" spans="1:5" ht="14.25">
      <c r="A35" s="218" t="s">
        <v>904</v>
      </c>
      <c r="B35" s="199" t="s">
        <v>585</v>
      </c>
      <c r="C35" s="272"/>
      <c r="D35" s="286"/>
      <c r="E35" s="286">
        <v>-4041440111</v>
      </c>
    </row>
    <row r="36" spans="1:5" ht="14.25">
      <c r="A36" s="218" t="s">
        <v>905</v>
      </c>
      <c r="B36" s="199" t="s">
        <v>906</v>
      </c>
      <c r="C36" s="272"/>
      <c r="D36" s="286">
        <v>241738088</v>
      </c>
      <c r="E36" s="286">
        <v>234524979</v>
      </c>
    </row>
    <row r="37" spans="1:5" ht="14.25">
      <c r="A37" s="217" t="s">
        <v>907</v>
      </c>
      <c r="B37" s="199" t="s">
        <v>588</v>
      </c>
      <c r="C37" s="272"/>
      <c r="D37" s="285">
        <v>76422088</v>
      </c>
      <c r="E37" s="285">
        <v>6030475583</v>
      </c>
    </row>
    <row r="38" spans="1:5" ht="14.25">
      <c r="A38" s="217" t="s">
        <v>908</v>
      </c>
      <c r="B38" s="199"/>
      <c r="C38" s="272"/>
      <c r="D38" s="285"/>
      <c r="E38" s="285"/>
    </row>
    <row r="39" spans="1:5" ht="14.25">
      <c r="A39" s="218" t="s">
        <v>909</v>
      </c>
      <c r="B39" s="199" t="s">
        <v>590</v>
      </c>
      <c r="C39" s="272"/>
      <c r="D39" s="286"/>
      <c r="E39" s="286"/>
    </row>
    <row r="40" spans="1:5" ht="14.25">
      <c r="A40" s="218" t="s">
        <v>910</v>
      </c>
      <c r="B40" s="199" t="s">
        <v>28</v>
      </c>
      <c r="C40" s="272"/>
      <c r="D40" s="286"/>
      <c r="E40" s="286"/>
    </row>
    <row r="41" spans="1:5" ht="14.25">
      <c r="A41" s="218" t="s">
        <v>911</v>
      </c>
      <c r="B41" s="199" t="s">
        <v>912</v>
      </c>
      <c r="C41" s="272"/>
      <c r="D41" s="286">
        <v>310000000</v>
      </c>
      <c r="E41" s="286"/>
    </row>
    <row r="42" spans="1:5" ht="14.25">
      <c r="A42" s="218" t="s">
        <v>913</v>
      </c>
      <c r="B42" s="199" t="s">
        <v>914</v>
      </c>
      <c r="C42" s="272"/>
      <c r="D42" s="286">
        <v>-3250000000</v>
      </c>
      <c r="E42" s="286">
        <v>-4250000000</v>
      </c>
    </row>
    <row r="43" spans="1:5" ht="14.25">
      <c r="A43" s="218" t="s">
        <v>915</v>
      </c>
      <c r="B43" s="199" t="s">
        <v>916</v>
      </c>
      <c r="C43" s="272"/>
      <c r="D43" s="285"/>
      <c r="E43" s="285"/>
    </row>
    <row r="44" spans="1:5" ht="14.25">
      <c r="A44" s="218" t="s">
        <v>917</v>
      </c>
      <c r="B44" s="199" t="s">
        <v>918</v>
      </c>
      <c r="C44" s="272"/>
      <c r="D44" s="286"/>
      <c r="E44" s="286"/>
    </row>
    <row r="45" spans="1:5" ht="14.25">
      <c r="A45" s="217" t="s">
        <v>919</v>
      </c>
      <c r="B45" s="199" t="s">
        <v>594</v>
      </c>
      <c r="C45" s="272"/>
      <c r="D45" s="285">
        <v>-2940000000</v>
      </c>
      <c r="E45" s="285">
        <v>-4250000000</v>
      </c>
    </row>
    <row r="46" spans="1:5" ht="14.25">
      <c r="A46" s="217" t="s">
        <v>920</v>
      </c>
      <c r="B46" s="199" t="s">
        <v>596</v>
      </c>
      <c r="C46" s="272"/>
      <c r="D46" s="286">
        <v>-1643896047</v>
      </c>
      <c r="E46" s="286">
        <v>2741200187</v>
      </c>
    </row>
    <row r="47" spans="1:5" ht="14.25">
      <c r="A47" s="218" t="s">
        <v>921</v>
      </c>
      <c r="B47" s="199" t="s">
        <v>603</v>
      </c>
      <c r="C47" s="272"/>
      <c r="D47" s="287">
        <v>11670048662</v>
      </c>
      <c r="E47" s="287">
        <v>7239514393</v>
      </c>
    </row>
    <row r="48" spans="1:5" ht="14.25">
      <c r="A48" s="218" t="s">
        <v>922</v>
      </c>
      <c r="B48" s="199" t="s">
        <v>923</v>
      </c>
      <c r="C48" s="199"/>
      <c r="D48" s="284"/>
      <c r="E48" s="284"/>
    </row>
    <row r="49" spans="1:5" ht="14.25">
      <c r="A49" s="217" t="s">
        <v>924</v>
      </c>
      <c r="B49" s="199" t="s">
        <v>605</v>
      </c>
      <c r="C49" s="272"/>
      <c r="D49" s="285">
        <v>10026152615</v>
      </c>
      <c r="E49" s="285">
        <v>9980714580</v>
      </c>
    </row>
    <row r="50" spans="1:5" ht="14.25">
      <c r="A50" s="268"/>
      <c r="B50" s="270"/>
      <c r="C50" s="270"/>
      <c r="D50" s="288"/>
      <c r="E50" s="288"/>
    </row>
    <row r="51" spans="1:5" ht="14.25">
      <c r="A51" s="271"/>
      <c r="B51" s="270"/>
      <c r="C51" s="270"/>
      <c r="D51" s="289"/>
      <c r="E51" s="289"/>
    </row>
    <row r="52" spans="1:5" ht="14.25">
      <c r="A52" s="271"/>
      <c r="B52" s="270"/>
      <c r="C52" s="270"/>
      <c r="D52" s="289"/>
      <c r="E52" s="289"/>
    </row>
    <row r="53" spans="1:5" ht="14.25">
      <c r="A53" s="268"/>
      <c r="B53" s="270"/>
      <c r="C53" s="270"/>
      <c r="D53" s="288"/>
      <c r="E53" s="288"/>
    </row>
    <row r="54" spans="1:5" ht="14.25">
      <c r="A54" s="271"/>
      <c r="B54" s="270"/>
      <c r="C54" s="270"/>
      <c r="D54" s="289"/>
      <c r="E54" s="289"/>
    </row>
    <row r="55" spans="1:5" ht="14.25">
      <c r="A55" s="271"/>
      <c r="B55" s="270"/>
      <c r="C55" s="270"/>
      <c r="D55" s="289"/>
      <c r="E55" s="289"/>
    </row>
    <row r="56" spans="1:5" ht="14.25">
      <c r="A56" s="268"/>
      <c r="B56" s="270"/>
      <c r="C56" s="270"/>
      <c r="D56" s="288"/>
      <c r="E56" s="288"/>
    </row>
    <row r="57" spans="1:5" ht="14.25">
      <c r="A57" s="271"/>
      <c r="B57" s="270"/>
      <c r="C57" s="270"/>
      <c r="D57" s="289"/>
      <c r="E57" s="289"/>
    </row>
    <row r="58" spans="1:5" ht="14.25">
      <c r="A58" s="271"/>
      <c r="B58" s="270"/>
      <c r="C58" s="270"/>
      <c r="D58" s="289"/>
      <c r="E58" s="289"/>
    </row>
    <row r="59" spans="1:5" ht="14.25">
      <c r="A59" s="268"/>
      <c r="B59" s="270"/>
      <c r="C59" s="270"/>
      <c r="D59" s="288"/>
      <c r="E59" s="288"/>
    </row>
    <row r="60" spans="1:5" ht="14.25">
      <c r="A60" s="271"/>
      <c r="B60" s="270"/>
      <c r="C60" s="270"/>
      <c r="D60" s="289"/>
      <c r="E60" s="289"/>
    </row>
    <row r="61" spans="1:5" ht="14.25">
      <c r="A61" s="271"/>
      <c r="B61" s="270"/>
      <c r="C61" s="270"/>
      <c r="D61" s="289"/>
      <c r="E61" s="289"/>
    </row>
    <row r="62" spans="1:5" ht="14.25">
      <c r="A62" s="268"/>
      <c r="B62" s="270"/>
      <c r="C62" s="270"/>
      <c r="D62" s="288"/>
      <c r="E62" s="288"/>
    </row>
    <row r="63" spans="1:5" ht="14.25">
      <c r="A63" s="271"/>
      <c r="B63" s="270"/>
      <c r="C63" s="270"/>
      <c r="D63" s="289"/>
      <c r="E63" s="289"/>
    </row>
    <row r="64" spans="1:5" ht="14.25">
      <c r="A64" s="271"/>
      <c r="B64" s="270"/>
      <c r="C64" s="270"/>
      <c r="D64" s="289"/>
      <c r="E64" s="289"/>
    </row>
    <row r="65" spans="1:5" ht="14.25">
      <c r="A65" s="271"/>
      <c r="B65" s="270"/>
      <c r="C65" s="270"/>
      <c r="D65" s="289"/>
      <c r="E65" s="289"/>
    </row>
    <row r="66" spans="1:5" ht="14.25">
      <c r="A66" s="271"/>
      <c r="B66" s="270"/>
      <c r="C66" s="270"/>
      <c r="D66" s="289"/>
      <c r="E66" s="289"/>
    </row>
    <row r="67" spans="1:5" ht="14.25">
      <c r="A67" s="271"/>
      <c r="B67" s="270"/>
      <c r="C67" s="270"/>
      <c r="D67" s="289"/>
      <c r="E67" s="289"/>
    </row>
    <row r="68" spans="1:5" ht="14.25">
      <c r="A68" s="268"/>
      <c r="B68" s="270"/>
      <c r="C68" s="270"/>
      <c r="D68" s="288"/>
      <c r="E68" s="288"/>
    </row>
    <row r="69" spans="1:5" ht="14.25">
      <c r="A69" s="271"/>
      <c r="B69" s="270"/>
      <c r="C69" s="270"/>
      <c r="D69" s="289"/>
      <c r="E69" s="289"/>
    </row>
    <row r="70" spans="1:5" ht="14.25">
      <c r="A70" s="271"/>
      <c r="B70" s="270"/>
      <c r="C70" s="270"/>
      <c r="D70" s="289"/>
      <c r="E70" s="289"/>
    </row>
    <row r="71" spans="1:5" ht="14.25">
      <c r="A71" s="271"/>
      <c r="B71" s="270"/>
      <c r="C71" s="270"/>
      <c r="D71" s="289"/>
      <c r="E71" s="289"/>
    </row>
    <row r="72" spans="1:5" ht="14.25">
      <c r="A72" s="271"/>
      <c r="B72" s="270"/>
      <c r="C72" s="270"/>
      <c r="D72" s="289"/>
      <c r="E72" s="289"/>
    </row>
    <row r="73" spans="1:5" ht="14.25">
      <c r="A73" s="268"/>
      <c r="B73" s="270"/>
      <c r="C73" s="270"/>
      <c r="D73" s="288"/>
      <c r="E73" s="288"/>
    </row>
    <row r="74" spans="1:5" ht="14.25">
      <c r="A74" s="268"/>
      <c r="B74" s="270"/>
      <c r="C74" s="270"/>
      <c r="D74" s="288"/>
      <c r="E74" s="288"/>
    </row>
    <row r="75" spans="1:5" ht="14.25">
      <c r="A75" s="268"/>
      <c r="B75" s="270"/>
      <c r="C75" s="270"/>
      <c r="D75" s="288"/>
      <c r="E75" s="288"/>
    </row>
    <row r="76" spans="1:5" ht="14.25">
      <c r="A76" s="271"/>
      <c r="B76" s="270"/>
      <c r="C76" s="270"/>
      <c r="D76" s="289"/>
      <c r="E76" s="289"/>
    </row>
    <row r="77" spans="1:5" ht="14.25">
      <c r="A77" s="271"/>
      <c r="B77" s="270"/>
      <c r="C77" s="270"/>
      <c r="D77" s="289"/>
      <c r="E77" s="289"/>
    </row>
    <row r="78" spans="1:5" ht="14.25">
      <c r="A78" s="271"/>
      <c r="B78" s="270"/>
      <c r="C78" s="270"/>
      <c r="D78" s="289"/>
      <c r="E78" s="289"/>
    </row>
    <row r="79" spans="1:5" ht="14.25">
      <c r="A79" s="271"/>
      <c r="B79" s="270"/>
      <c r="C79" s="270"/>
      <c r="D79" s="289"/>
      <c r="E79" s="289"/>
    </row>
    <row r="80" spans="1:5" ht="14.25">
      <c r="A80" s="271"/>
      <c r="B80" s="270"/>
      <c r="C80" s="270"/>
      <c r="D80" s="289"/>
      <c r="E80" s="289"/>
    </row>
    <row r="81" spans="1:5" ht="14.25">
      <c r="A81" s="271"/>
      <c r="B81" s="270"/>
      <c r="C81" s="270"/>
      <c r="D81" s="289"/>
      <c r="E81" s="289"/>
    </row>
    <row r="82" spans="1:5" ht="14.25">
      <c r="A82" s="271"/>
      <c r="B82" s="270"/>
      <c r="C82" s="270"/>
      <c r="D82" s="289"/>
      <c r="E82" s="289"/>
    </row>
    <row r="83" spans="1:5" ht="14.25">
      <c r="A83" s="271"/>
      <c r="B83" s="270"/>
      <c r="C83" s="270"/>
      <c r="D83" s="289"/>
      <c r="E83" s="289"/>
    </row>
    <row r="84" spans="1:5" ht="14.25">
      <c r="A84" s="271"/>
      <c r="B84" s="270"/>
      <c r="C84" s="270"/>
      <c r="D84" s="289"/>
      <c r="E84" s="289"/>
    </row>
    <row r="85" spans="1:5" ht="14.25">
      <c r="A85" s="271"/>
      <c r="B85" s="270"/>
      <c r="C85" s="270"/>
      <c r="D85" s="289"/>
      <c r="E85" s="289"/>
    </row>
    <row r="86" spans="1:5" ht="14.25">
      <c r="A86" s="271"/>
      <c r="B86" s="270"/>
      <c r="C86" s="270"/>
      <c r="D86" s="289"/>
      <c r="E86" s="289"/>
    </row>
    <row r="87" spans="1:5" ht="14.25">
      <c r="A87" s="271"/>
      <c r="B87" s="270"/>
      <c r="C87" s="270"/>
      <c r="D87" s="289"/>
      <c r="E87" s="289"/>
    </row>
    <row r="88" spans="1:5" ht="14.25">
      <c r="A88" s="271"/>
      <c r="B88" s="270"/>
      <c r="C88" s="270"/>
      <c r="D88" s="289"/>
      <c r="E88" s="289"/>
    </row>
    <row r="89" spans="1:5" ht="14.25">
      <c r="A89" s="271"/>
      <c r="B89" s="270"/>
      <c r="C89" s="270"/>
      <c r="D89" s="289"/>
      <c r="E89" s="289"/>
    </row>
    <row r="90" spans="1:5" ht="14.25">
      <c r="A90" s="268"/>
      <c r="B90" s="270"/>
      <c r="C90" s="270"/>
      <c r="D90" s="288"/>
      <c r="E90" s="288"/>
    </row>
    <row r="91" spans="1:5" ht="14.25">
      <c r="A91" s="271"/>
      <c r="B91" s="270"/>
      <c r="C91" s="270"/>
      <c r="D91" s="289"/>
      <c r="E91" s="289"/>
    </row>
    <row r="92" spans="1:5" ht="14.25">
      <c r="A92" s="271"/>
      <c r="B92" s="270"/>
      <c r="C92" s="270"/>
      <c r="D92" s="289"/>
      <c r="E92" s="289"/>
    </row>
    <row r="93" spans="1:5" ht="14.25">
      <c r="A93" s="271"/>
      <c r="B93" s="270"/>
      <c r="C93" s="270"/>
      <c r="D93" s="289"/>
      <c r="E93" s="289"/>
    </row>
    <row r="94" spans="1:5" ht="14.25">
      <c r="A94" s="271"/>
      <c r="B94" s="270"/>
      <c r="C94" s="270"/>
      <c r="D94" s="289"/>
      <c r="E94" s="289"/>
    </row>
    <row r="95" spans="1:5" ht="14.25">
      <c r="A95" s="271"/>
      <c r="B95" s="270"/>
      <c r="C95" s="270"/>
      <c r="D95" s="289"/>
      <c r="E95" s="289"/>
    </row>
    <row r="96" spans="1:5" ht="14.25">
      <c r="A96" s="271"/>
      <c r="B96" s="270"/>
      <c r="C96" s="270"/>
      <c r="D96" s="289"/>
      <c r="E96" s="289"/>
    </row>
    <row r="97" spans="1:5" ht="14.25">
      <c r="A97" s="271"/>
      <c r="B97" s="270"/>
      <c r="C97" s="270"/>
      <c r="D97" s="289"/>
      <c r="E97" s="289"/>
    </row>
    <row r="98" spans="1:5" ht="14.25">
      <c r="A98" s="271"/>
      <c r="B98" s="270"/>
      <c r="C98" s="270"/>
      <c r="D98" s="289"/>
      <c r="E98" s="289"/>
    </row>
    <row r="99" spans="1:5" ht="14.25">
      <c r="A99" s="271"/>
      <c r="B99" s="270"/>
      <c r="C99" s="270"/>
      <c r="D99" s="289"/>
      <c r="E99" s="289"/>
    </row>
    <row r="100" spans="1:5" ht="14.25">
      <c r="A100" s="271"/>
      <c r="B100" s="270"/>
      <c r="C100" s="270"/>
      <c r="D100" s="289"/>
      <c r="E100" s="289"/>
    </row>
    <row r="101" spans="1:5" ht="14.25">
      <c r="A101" s="271"/>
      <c r="B101" s="270"/>
      <c r="C101" s="270"/>
      <c r="D101" s="289"/>
      <c r="E101" s="289"/>
    </row>
    <row r="102" spans="1:5" ht="14.25">
      <c r="A102" s="271"/>
      <c r="B102" s="270"/>
      <c r="C102" s="270"/>
      <c r="D102" s="289"/>
      <c r="E102" s="289"/>
    </row>
    <row r="103" spans="1:5" ht="14.25">
      <c r="A103" s="271"/>
      <c r="B103" s="270"/>
      <c r="C103" s="270"/>
      <c r="D103" s="289"/>
      <c r="E103" s="289"/>
    </row>
    <row r="104" spans="1:5" ht="14.25">
      <c r="A104" s="268"/>
      <c r="B104" s="270"/>
      <c r="C104" s="270"/>
      <c r="D104" s="288"/>
      <c r="E104" s="288"/>
    </row>
    <row r="105" spans="1:5" ht="14.25">
      <c r="A105" s="268"/>
      <c r="B105" s="270"/>
      <c r="C105" s="269"/>
      <c r="D105" s="288"/>
      <c r="E105" s="288"/>
    </row>
    <row r="106" spans="1:5" ht="14.25">
      <c r="A106" s="271"/>
      <c r="B106" s="270"/>
      <c r="C106" s="270"/>
      <c r="D106" s="289"/>
      <c r="E106" s="289"/>
    </row>
    <row r="107" spans="1:5" ht="14.25">
      <c r="A107" s="271"/>
      <c r="B107" s="270"/>
      <c r="C107" s="270"/>
      <c r="D107" s="289"/>
      <c r="E107" s="289"/>
    </row>
    <row r="108" spans="1:5" ht="14.25">
      <c r="A108" s="271"/>
      <c r="B108" s="270"/>
      <c r="C108" s="270"/>
      <c r="D108" s="289"/>
      <c r="E108" s="289"/>
    </row>
    <row r="109" spans="1:5" ht="14.25">
      <c r="A109" s="271"/>
      <c r="B109" s="270"/>
      <c r="C109" s="270"/>
      <c r="D109" s="289"/>
      <c r="E109" s="289"/>
    </row>
    <row r="110" spans="1:5" ht="14.25">
      <c r="A110" s="271"/>
      <c r="B110" s="270"/>
      <c r="C110" s="270"/>
      <c r="D110" s="289"/>
      <c r="E110" s="289"/>
    </row>
    <row r="111" spans="1:5" ht="14.25">
      <c r="A111" s="271"/>
      <c r="B111" s="270"/>
      <c r="C111" s="270"/>
      <c r="D111" s="289"/>
      <c r="E111" s="289"/>
    </row>
    <row r="112" spans="1:5" ht="14.25">
      <c r="A112" s="271"/>
      <c r="B112" s="270"/>
      <c r="C112" s="270"/>
      <c r="D112" s="289"/>
      <c r="E112" s="289"/>
    </row>
    <row r="113" spans="1:5" ht="14.25">
      <c r="A113" s="271"/>
      <c r="B113" s="270"/>
      <c r="C113" s="270"/>
      <c r="D113" s="289"/>
      <c r="E113" s="289"/>
    </row>
    <row r="114" spans="1:5" ht="14.25">
      <c r="A114" s="271"/>
      <c r="B114" s="270"/>
      <c r="C114" s="270"/>
      <c r="D114" s="289"/>
      <c r="E114" s="289"/>
    </row>
    <row r="115" spans="1:5" ht="14.25">
      <c r="A115" s="271"/>
      <c r="B115" s="270"/>
      <c r="C115" s="270"/>
      <c r="D115" s="289"/>
      <c r="E115" s="289"/>
    </row>
    <row r="116" spans="1:5" ht="14.25">
      <c r="A116" s="271"/>
      <c r="B116" s="270"/>
      <c r="C116" s="270"/>
      <c r="D116" s="289"/>
      <c r="E116" s="289"/>
    </row>
    <row r="117" spans="1:5" ht="14.25">
      <c r="A117" s="271"/>
      <c r="B117" s="270"/>
      <c r="C117" s="270"/>
      <c r="D117" s="289"/>
      <c r="E117" s="289"/>
    </row>
    <row r="118" spans="1:5" ht="14.25">
      <c r="A118" s="271"/>
      <c r="B118" s="270"/>
      <c r="C118" s="270"/>
      <c r="D118" s="289"/>
      <c r="E118" s="289"/>
    </row>
    <row r="119" spans="1:5" ht="14.25">
      <c r="A119" s="271"/>
      <c r="B119" s="270"/>
      <c r="C119" s="270"/>
      <c r="D119" s="289"/>
      <c r="E119" s="289"/>
    </row>
    <row r="120" spans="1:5" ht="14.25">
      <c r="A120" s="271"/>
      <c r="B120" s="270"/>
      <c r="C120" s="270"/>
      <c r="D120" s="289"/>
      <c r="E120" s="289"/>
    </row>
    <row r="121" spans="1:5" ht="14.25">
      <c r="A121" s="271"/>
      <c r="B121" s="270"/>
      <c r="C121" s="270"/>
      <c r="D121" s="289"/>
      <c r="E121" s="289"/>
    </row>
    <row r="122" spans="1:5" ht="14.25">
      <c r="A122" s="271"/>
      <c r="B122" s="270"/>
      <c r="C122" s="270"/>
      <c r="D122" s="289"/>
      <c r="E122" s="289"/>
    </row>
    <row r="123" spans="1:5" ht="14.25">
      <c r="A123" s="268"/>
      <c r="B123" s="270"/>
      <c r="C123" s="270"/>
      <c r="D123" s="288"/>
      <c r="E123" s="288"/>
    </row>
    <row r="124" spans="1:5" ht="14.25">
      <c r="A124" s="271"/>
      <c r="B124" s="270"/>
      <c r="C124" s="270"/>
      <c r="D124" s="289"/>
      <c r="E124" s="289"/>
    </row>
    <row r="125" spans="1:5" ht="14.25">
      <c r="A125" s="271"/>
      <c r="B125" s="270"/>
      <c r="C125" s="270"/>
      <c r="D125" s="289"/>
      <c r="E125" s="289"/>
    </row>
    <row r="126" spans="1:5" ht="14.25">
      <c r="A126" s="268"/>
      <c r="B126" s="270"/>
      <c r="C126" s="270"/>
      <c r="D126" s="288"/>
      <c r="E126" s="2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A1" sqref="A1:A4"/>
    </sheetView>
  </sheetViews>
  <sheetFormatPr defaultColWidth="9.140625" defaultRowHeight="15"/>
  <cols>
    <col min="1" max="3" width="9.140625" style="36" customWidth="1"/>
    <col min="4" max="6" width="9.140625" style="37" customWidth="1"/>
    <col min="7" max="7" width="4.7109375" style="37" customWidth="1"/>
    <col min="8" max="8" width="13.7109375" style="37" customWidth="1"/>
    <col min="9" max="9" width="7.8515625" style="37" customWidth="1"/>
    <col min="10" max="10" width="12.140625" style="37" customWidth="1"/>
    <col min="11" max="11" width="9.140625" style="187" customWidth="1"/>
    <col min="12" max="16384" width="9.140625" style="39" customWidth="1"/>
  </cols>
  <sheetData>
    <row r="1" spans="1:10" ht="15">
      <c r="A1" s="35" t="s">
        <v>4</v>
      </c>
      <c r="I1" s="243" t="s">
        <v>176</v>
      </c>
      <c r="J1" s="243"/>
    </row>
    <row r="2" spans="1:10" ht="15">
      <c r="A2" s="40" t="s">
        <v>19</v>
      </c>
      <c r="J2" s="26" t="s">
        <v>177</v>
      </c>
    </row>
    <row r="3" spans="1:10" ht="15">
      <c r="A3" s="40" t="s">
        <v>5</v>
      </c>
      <c r="J3" s="26" t="s">
        <v>178</v>
      </c>
    </row>
    <row r="4" spans="1:9" ht="15">
      <c r="A4" s="40" t="s">
        <v>6</v>
      </c>
      <c r="I4" s="26"/>
    </row>
    <row r="5" spans="1:11" ht="20.25">
      <c r="A5" s="244" t="s">
        <v>179</v>
      </c>
      <c r="B5" s="244"/>
      <c r="C5" s="244"/>
      <c r="D5" s="244"/>
      <c r="E5" s="244"/>
      <c r="F5" s="244"/>
      <c r="G5" s="244"/>
      <c r="H5" s="244"/>
      <c r="I5" s="244"/>
      <c r="J5" s="244"/>
      <c r="K5" s="188"/>
    </row>
    <row r="6" spans="1:11" ht="15.75">
      <c r="A6" s="245" t="s">
        <v>174</v>
      </c>
      <c r="B6" s="245"/>
      <c r="C6" s="245"/>
      <c r="D6" s="245"/>
      <c r="E6" s="245"/>
      <c r="F6" s="245"/>
      <c r="G6" s="245"/>
      <c r="H6" s="245"/>
      <c r="I6" s="245"/>
      <c r="J6" s="245"/>
      <c r="K6" s="189"/>
    </row>
    <row r="8" ht="15">
      <c r="A8" s="27" t="s">
        <v>180</v>
      </c>
    </row>
    <row r="9" ht="15">
      <c r="A9" s="28" t="s">
        <v>181</v>
      </c>
    </row>
    <row r="10" ht="15">
      <c r="A10" s="28" t="s">
        <v>182</v>
      </c>
    </row>
    <row r="11" ht="15">
      <c r="A11" s="28" t="s">
        <v>183</v>
      </c>
    </row>
    <row r="12" ht="15">
      <c r="A12" s="28" t="s">
        <v>184</v>
      </c>
    </row>
    <row r="13" ht="15">
      <c r="A13" s="29" t="s">
        <v>185</v>
      </c>
    </row>
    <row r="14" ht="15">
      <c r="A14" s="28" t="s">
        <v>186</v>
      </c>
    </row>
    <row r="15" spans="1:11" ht="15">
      <c r="A15" s="242" t="s">
        <v>30</v>
      </c>
      <c r="B15" s="242"/>
      <c r="C15" s="242"/>
      <c r="D15" s="242"/>
      <c r="E15" s="242"/>
      <c r="F15" s="242"/>
      <c r="G15" s="242"/>
      <c r="H15" s="242"/>
      <c r="I15" s="30"/>
      <c r="J15" s="30"/>
      <c r="K15" s="190"/>
    </row>
    <row r="16" spans="1:11" ht="15">
      <c r="A16" s="246" t="s">
        <v>34</v>
      </c>
      <c r="B16" s="246"/>
      <c r="C16" s="246"/>
      <c r="D16" s="246"/>
      <c r="E16" s="246"/>
      <c r="F16" s="246"/>
      <c r="G16" s="246"/>
      <c r="H16" s="246"/>
      <c r="I16" s="246"/>
      <c r="J16" s="246"/>
      <c r="K16" s="190"/>
    </row>
    <row r="17" spans="1:11" ht="15">
      <c r="A17" s="242" t="s">
        <v>31</v>
      </c>
      <c r="B17" s="242"/>
      <c r="C17" s="242"/>
      <c r="D17" s="242"/>
      <c r="E17" s="242"/>
      <c r="F17" s="242"/>
      <c r="G17" s="242"/>
      <c r="H17" s="242"/>
      <c r="I17" s="242"/>
      <c r="J17" s="242"/>
      <c r="K17" s="190"/>
    </row>
    <row r="18" spans="1:11" ht="15">
      <c r="A18" s="242" t="s">
        <v>32</v>
      </c>
      <c r="B18" s="242"/>
      <c r="C18" s="242"/>
      <c r="D18" s="242"/>
      <c r="E18" s="242"/>
      <c r="F18" s="242"/>
      <c r="G18" s="242"/>
      <c r="H18" s="242"/>
      <c r="I18" s="242"/>
      <c r="J18" s="242"/>
      <c r="K18" s="190"/>
    </row>
    <row r="19" spans="1:11" ht="15">
      <c r="A19" s="242" t="s">
        <v>33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</row>
    <row r="20" ht="15">
      <c r="A20" s="28"/>
    </row>
    <row r="21" ht="15">
      <c r="A21" s="28"/>
    </row>
    <row r="22" ht="15">
      <c r="A22" s="27" t="s">
        <v>187</v>
      </c>
    </row>
    <row r="23" ht="15">
      <c r="A23" s="28" t="s">
        <v>188</v>
      </c>
    </row>
    <row r="24" ht="15">
      <c r="A24" s="28" t="s">
        <v>189</v>
      </c>
    </row>
    <row r="25" spans="1:11" ht="15">
      <c r="A25" s="41"/>
      <c r="B25" s="28"/>
      <c r="C25" s="28"/>
      <c r="D25" s="30"/>
      <c r="E25" s="30"/>
      <c r="F25" s="30"/>
      <c r="G25" s="30"/>
      <c r="H25" s="30"/>
      <c r="I25" s="30"/>
      <c r="J25" s="30"/>
      <c r="K25" s="190"/>
    </row>
    <row r="26" spans="1:11" ht="15">
      <c r="A26" s="27" t="s">
        <v>190</v>
      </c>
      <c r="B26" s="28"/>
      <c r="C26" s="28"/>
      <c r="D26" s="30"/>
      <c r="E26" s="30"/>
      <c r="F26" s="30"/>
      <c r="G26" s="30"/>
      <c r="H26" s="30"/>
      <c r="I26" s="30"/>
      <c r="J26" s="30"/>
      <c r="K26" s="190"/>
    </row>
    <row r="27" spans="1:11" ht="15">
      <c r="A27" s="28" t="s">
        <v>191</v>
      </c>
      <c r="B27" s="28"/>
      <c r="C27" s="28"/>
      <c r="D27" s="30"/>
      <c r="E27" s="30"/>
      <c r="F27" s="30"/>
      <c r="G27" s="30"/>
      <c r="H27" s="30"/>
      <c r="I27" s="30"/>
      <c r="J27" s="30"/>
      <c r="K27" s="190"/>
    </row>
    <row r="28" spans="1:11" ht="15">
      <c r="A28" s="28" t="s">
        <v>192</v>
      </c>
      <c r="B28" s="28"/>
      <c r="C28" s="28"/>
      <c r="D28" s="30"/>
      <c r="E28" s="30"/>
      <c r="F28" s="30"/>
      <c r="G28" s="30"/>
      <c r="H28" s="30"/>
      <c r="I28" s="30"/>
      <c r="J28" s="30"/>
      <c r="K28" s="190"/>
    </row>
    <row r="29" spans="1:11" ht="15">
      <c r="A29" s="28" t="s">
        <v>193</v>
      </c>
      <c r="B29" s="28"/>
      <c r="C29" s="28"/>
      <c r="D29" s="30"/>
      <c r="E29" s="30"/>
      <c r="F29" s="30"/>
      <c r="G29" s="30"/>
      <c r="H29" s="30"/>
      <c r="I29" s="30"/>
      <c r="J29" s="30"/>
      <c r="K29" s="190"/>
    </row>
    <row r="30" spans="1:11" ht="15">
      <c r="A30" s="28" t="s">
        <v>194</v>
      </c>
      <c r="B30" s="28"/>
      <c r="C30" s="28"/>
      <c r="D30" s="30"/>
      <c r="E30" s="30"/>
      <c r="F30" s="30"/>
      <c r="G30" s="30"/>
      <c r="H30" s="30"/>
      <c r="I30" s="30"/>
      <c r="J30" s="30"/>
      <c r="K30" s="190"/>
    </row>
    <row r="31" spans="1:11" ht="15">
      <c r="A31" s="27"/>
      <c r="B31" s="28"/>
      <c r="C31" s="28"/>
      <c r="D31" s="30"/>
      <c r="E31" s="30"/>
      <c r="F31" s="30"/>
      <c r="G31" s="30"/>
      <c r="H31" s="30"/>
      <c r="I31" s="30"/>
      <c r="J31" s="30"/>
      <c r="K31" s="190"/>
    </row>
    <row r="32" spans="1:11" ht="15">
      <c r="A32" s="27" t="s">
        <v>195</v>
      </c>
      <c r="B32" s="28"/>
      <c r="C32" s="28"/>
      <c r="D32" s="30"/>
      <c r="E32" s="30"/>
      <c r="F32" s="30"/>
      <c r="G32" s="30"/>
      <c r="H32" s="30"/>
      <c r="I32" s="30"/>
      <c r="J32" s="30"/>
      <c r="K32" s="190"/>
    </row>
    <row r="33" spans="1:11" ht="15">
      <c r="A33" s="28" t="s">
        <v>196</v>
      </c>
      <c r="B33" s="28"/>
      <c r="C33" s="28"/>
      <c r="D33" s="30"/>
      <c r="E33" s="30"/>
      <c r="F33" s="30"/>
      <c r="G33" s="30"/>
      <c r="H33" s="30"/>
      <c r="I33" s="30"/>
      <c r="J33" s="30"/>
      <c r="K33" s="190"/>
    </row>
    <row r="34" spans="1:11" ht="15">
      <c r="A34" s="28" t="s">
        <v>197</v>
      </c>
      <c r="B34" s="28"/>
      <c r="C34" s="28"/>
      <c r="D34" s="30"/>
      <c r="E34" s="30"/>
      <c r="F34" s="30"/>
      <c r="G34" s="30"/>
      <c r="H34" s="30"/>
      <c r="I34" s="30"/>
      <c r="J34" s="30"/>
      <c r="K34" s="190"/>
    </row>
    <row r="35" spans="1:11" ht="15">
      <c r="A35" s="242" t="s">
        <v>35</v>
      </c>
      <c r="B35" s="242"/>
      <c r="C35" s="242"/>
      <c r="D35" s="242"/>
      <c r="E35" s="242"/>
      <c r="F35" s="242"/>
      <c r="G35" s="242"/>
      <c r="H35" s="30"/>
      <c r="I35" s="30"/>
      <c r="J35" s="30"/>
      <c r="K35" s="190"/>
    </row>
    <row r="36" spans="1:11" ht="15">
      <c r="A36" s="242" t="s">
        <v>36</v>
      </c>
      <c r="B36" s="242"/>
      <c r="C36" s="242"/>
      <c r="D36" s="242"/>
      <c r="E36" s="242"/>
      <c r="F36" s="242"/>
      <c r="G36" s="242"/>
      <c r="H36" s="242"/>
      <c r="I36" s="30"/>
      <c r="J36" s="30"/>
      <c r="K36" s="190"/>
    </row>
    <row r="37" spans="1:11" ht="15">
      <c r="A37" s="28" t="s">
        <v>198</v>
      </c>
      <c r="B37" s="28"/>
      <c r="C37" s="28"/>
      <c r="D37" s="28"/>
      <c r="E37" s="30"/>
      <c r="F37" s="30"/>
      <c r="G37" s="30"/>
      <c r="H37" s="30"/>
      <c r="I37" s="30"/>
      <c r="J37" s="30"/>
      <c r="K37" s="190"/>
    </row>
    <row r="38" spans="1:11" ht="15">
      <c r="A38" s="28" t="s">
        <v>197</v>
      </c>
      <c r="B38" s="28"/>
      <c r="C38" s="28"/>
      <c r="D38" s="28"/>
      <c r="E38" s="28"/>
      <c r="F38" s="30"/>
      <c r="G38" s="30"/>
      <c r="H38" s="30"/>
      <c r="I38" s="30"/>
      <c r="J38" s="30"/>
      <c r="K38" s="190"/>
    </row>
    <row r="39" spans="1:11" ht="15">
      <c r="A39" s="242" t="s">
        <v>37</v>
      </c>
      <c r="B39" s="242"/>
      <c r="C39" s="242"/>
      <c r="D39" s="242"/>
      <c r="E39" s="242"/>
      <c r="F39" s="242"/>
      <c r="G39" s="242"/>
      <c r="H39" s="242"/>
      <c r="I39" s="30"/>
      <c r="J39" s="30"/>
      <c r="K39" s="190"/>
    </row>
    <row r="40" spans="1:11" ht="15">
      <c r="A40" s="242" t="s">
        <v>38</v>
      </c>
      <c r="B40" s="242"/>
      <c r="C40" s="242"/>
      <c r="D40" s="242"/>
      <c r="E40" s="242"/>
      <c r="F40" s="30"/>
      <c r="G40" s="30"/>
      <c r="H40" s="30"/>
      <c r="I40" s="30"/>
      <c r="J40" s="30"/>
      <c r="K40" s="190"/>
    </row>
    <row r="41" spans="1:11" ht="15">
      <c r="A41" s="242" t="s">
        <v>39</v>
      </c>
      <c r="B41" s="242"/>
      <c r="C41" s="242"/>
      <c r="D41" s="242"/>
      <c r="E41" s="242"/>
      <c r="F41" s="242"/>
      <c r="G41" s="30"/>
      <c r="H41" s="30"/>
      <c r="I41" s="30"/>
      <c r="J41" s="30"/>
      <c r="K41" s="190"/>
    </row>
    <row r="42" spans="1:11" ht="15">
      <c r="A42" s="242" t="s">
        <v>40</v>
      </c>
      <c r="B42" s="242"/>
      <c r="C42" s="242"/>
      <c r="D42" s="242"/>
      <c r="E42" s="242"/>
      <c r="F42" s="242"/>
      <c r="G42" s="242"/>
      <c r="H42" s="30"/>
      <c r="I42" s="30"/>
      <c r="J42" s="30"/>
      <c r="K42" s="190"/>
    </row>
    <row r="43" spans="1:11" ht="15">
      <c r="A43" s="242" t="s">
        <v>41</v>
      </c>
      <c r="B43" s="242"/>
      <c r="C43" s="242"/>
      <c r="D43" s="242"/>
      <c r="E43" s="242"/>
      <c r="F43" s="242"/>
      <c r="G43" s="242"/>
      <c r="H43" s="242"/>
      <c r="I43" s="30"/>
      <c r="J43" s="30"/>
      <c r="K43" s="190"/>
    </row>
    <row r="44" spans="1:11" ht="15">
      <c r="A44" s="242" t="s">
        <v>42</v>
      </c>
      <c r="B44" s="242"/>
      <c r="C44" s="242"/>
      <c r="D44" s="242"/>
      <c r="E44" s="242"/>
      <c r="F44" s="242"/>
      <c r="G44" s="242"/>
      <c r="H44" s="242"/>
      <c r="I44" s="30"/>
      <c r="J44" s="30"/>
      <c r="K44" s="190"/>
    </row>
    <row r="45" spans="1:11" ht="15">
      <c r="A45" s="242" t="s">
        <v>43</v>
      </c>
      <c r="B45" s="242"/>
      <c r="C45" s="242"/>
      <c r="D45" s="242"/>
      <c r="E45" s="242"/>
      <c r="F45" s="242"/>
      <c r="G45" s="242"/>
      <c r="H45" s="242"/>
      <c r="I45" s="242"/>
      <c r="J45" s="242"/>
      <c r="K45" s="190"/>
    </row>
    <row r="46" spans="1:11" ht="15">
      <c r="A46" s="242" t="s">
        <v>44</v>
      </c>
      <c r="B46" s="242"/>
      <c r="C46" s="242"/>
      <c r="D46" s="242"/>
      <c r="E46" s="242"/>
      <c r="F46" s="242"/>
      <c r="G46" s="242"/>
      <c r="H46" s="242"/>
      <c r="I46" s="30"/>
      <c r="J46" s="30"/>
      <c r="K46" s="190"/>
    </row>
    <row r="47" spans="1:11" ht="15">
      <c r="A47" s="28" t="s">
        <v>199</v>
      </c>
      <c r="B47" s="28"/>
      <c r="C47" s="28"/>
      <c r="D47" s="30"/>
      <c r="E47" s="30"/>
      <c r="F47" s="30"/>
      <c r="G47" s="30"/>
      <c r="H47" s="30"/>
      <c r="I47" s="30"/>
      <c r="J47" s="30"/>
      <c r="K47" s="190"/>
    </row>
    <row r="48" spans="1:11" ht="15">
      <c r="A48" s="28" t="s">
        <v>200</v>
      </c>
      <c r="B48" s="28"/>
      <c r="C48" s="28"/>
      <c r="D48" s="30"/>
      <c r="E48" s="30"/>
      <c r="F48" s="30"/>
      <c r="G48" s="30"/>
      <c r="H48" s="30"/>
      <c r="I48" s="30"/>
      <c r="J48" s="30"/>
      <c r="K48" s="190"/>
    </row>
    <row r="49" spans="1:11" ht="15">
      <c r="A49" s="28" t="s">
        <v>201</v>
      </c>
      <c r="B49" s="28"/>
      <c r="C49" s="28"/>
      <c r="D49" s="30"/>
      <c r="E49" s="30"/>
      <c r="F49" s="30"/>
      <c r="G49" s="30"/>
      <c r="H49" s="30"/>
      <c r="I49" s="30"/>
      <c r="J49" s="30"/>
      <c r="K49" s="190"/>
    </row>
    <row r="50" spans="1:11" ht="15">
      <c r="A50" s="28" t="s">
        <v>202</v>
      </c>
      <c r="B50" s="28"/>
      <c r="C50" s="28"/>
      <c r="D50" s="30"/>
      <c r="E50" s="30"/>
      <c r="F50" s="30"/>
      <c r="G50" s="30"/>
      <c r="H50" s="30"/>
      <c r="I50" s="30"/>
      <c r="J50" s="30"/>
      <c r="K50" s="190"/>
    </row>
    <row r="51" spans="1:11" ht="15">
      <c r="A51" s="28" t="s">
        <v>203</v>
      </c>
      <c r="B51" s="28"/>
      <c r="C51" s="28"/>
      <c r="D51" s="30"/>
      <c r="E51" s="30"/>
      <c r="F51" s="30"/>
      <c r="G51" s="30"/>
      <c r="H51" s="30"/>
      <c r="I51" s="30"/>
      <c r="J51" s="30"/>
      <c r="K51" s="190"/>
    </row>
    <row r="52" spans="1:11" ht="15">
      <c r="A52" s="28" t="s">
        <v>204</v>
      </c>
      <c r="B52" s="28"/>
      <c r="C52" s="28"/>
      <c r="D52" s="30"/>
      <c r="E52" s="30"/>
      <c r="F52" s="30"/>
      <c r="G52" s="30"/>
      <c r="H52" s="30"/>
      <c r="I52" s="30"/>
      <c r="J52" s="30"/>
      <c r="K52" s="190"/>
    </row>
    <row r="53" spans="1:11" ht="15">
      <c r="A53" s="28" t="s">
        <v>205</v>
      </c>
      <c r="B53" s="28"/>
      <c r="C53" s="28"/>
      <c r="D53" s="30"/>
      <c r="E53" s="30"/>
      <c r="F53" s="30"/>
      <c r="G53" s="30"/>
      <c r="H53" s="30"/>
      <c r="I53" s="30"/>
      <c r="J53" s="30"/>
      <c r="K53" s="190"/>
    </row>
    <row r="54" spans="1:11" ht="15">
      <c r="A54" s="28" t="s">
        <v>206</v>
      </c>
      <c r="B54" s="28"/>
      <c r="C54" s="28"/>
      <c r="D54" s="30"/>
      <c r="E54" s="30"/>
      <c r="F54" s="30"/>
      <c r="G54" s="30"/>
      <c r="H54" s="30"/>
      <c r="I54" s="30"/>
      <c r="J54" s="30"/>
      <c r="K54" s="190"/>
    </row>
    <row r="55" spans="1:11" ht="15">
      <c r="A55" s="242" t="s">
        <v>45</v>
      </c>
      <c r="B55" s="242"/>
      <c r="C55" s="242"/>
      <c r="D55" s="242"/>
      <c r="E55" s="242"/>
      <c r="F55" s="242"/>
      <c r="G55" s="242"/>
      <c r="H55" s="242"/>
      <c r="I55" s="242"/>
      <c r="J55" s="30"/>
      <c r="K55" s="190"/>
    </row>
    <row r="56" spans="1:11" ht="15">
      <c r="A56" s="242" t="s">
        <v>46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</row>
    <row r="57" spans="1:11" ht="15">
      <c r="A57" s="242" t="s">
        <v>47</v>
      </c>
      <c r="B57" s="242"/>
      <c r="C57" s="242"/>
      <c r="D57" s="242"/>
      <c r="E57" s="242"/>
      <c r="F57" s="242"/>
      <c r="G57" s="242"/>
      <c r="H57" s="242"/>
      <c r="I57" s="242"/>
      <c r="J57" s="30"/>
      <c r="K57" s="190"/>
    </row>
    <row r="58" spans="1:11" ht="15">
      <c r="A58" s="28" t="s">
        <v>207</v>
      </c>
      <c r="B58" s="28"/>
      <c r="C58" s="28"/>
      <c r="D58" s="30"/>
      <c r="E58" s="30"/>
      <c r="F58" s="30"/>
      <c r="G58" s="30"/>
      <c r="H58" s="30"/>
      <c r="I58" s="30"/>
      <c r="J58" s="30"/>
      <c r="K58" s="190"/>
    </row>
    <row r="59" spans="1:11" ht="15">
      <c r="A59" s="28" t="s">
        <v>208</v>
      </c>
      <c r="B59" s="28"/>
      <c r="C59" s="28"/>
      <c r="D59" s="30"/>
      <c r="E59" s="30"/>
      <c r="F59" s="30"/>
      <c r="G59" s="30"/>
      <c r="H59" s="30"/>
      <c r="I59" s="30"/>
      <c r="J59" s="30"/>
      <c r="K59" s="190"/>
    </row>
    <row r="60" spans="1:11" ht="15">
      <c r="A60" s="28" t="s">
        <v>209</v>
      </c>
      <c r="B60" s="28"/>
      <c r="C60" s="28"/>
      <c r="D60" s="30"/>
      <c r="E60" s="30"/>
      <c r="F60" s="30"/>
      <c r="G60" s="30"/>
      <c r="H60" s="30"/>
      <c r="I60" s="30"/>
      <c r="J60" s="30"/>
      <c r="K60" s="190"/>
    </row>
    <row r="61" spans="1:11" ht="15">
      <c r="A61" s="28" t="s">
        <v>210</v>
      </c>
      <c r="B61" s="28"/>
      <c r="C61" s="28"/>
      <c r="D61" s="30"/>
      <c r="E61" s="30"/>
      <c r="F61" s="30"/>
      <c r="G61" s="30"/>
      <c r="H61" s="30"/>
      <c r="I61" s="30"/>
      <c r="J61" s="30"/>
      <c r="K61" s="190"/>
    </row>
    <row r="62" spans="1:11" ht="15">
      <c r="A62" s="28" t="s">
        <v>211</v>
      </c>
      <c r="B62" s="28"/>
      <c r="C62" s="28"/>
      <c r="D62" s="30"/>
      <c r="E62" s="30"/>
      <c r="F62" s="30"/>
      <c r="G62" s="30"/>
      <c r="H62" s="30"/>
      <c r="I62" s="30"/>
      <c r="J62" s="30"/>
      <c r="K62" s="190"/>
    </row>
    <row r="63" spans="1:11" ht="15">
      <c r="A63" s="28" t="s">
        <v>212</v>
      </c>
      <c r="B63" s="28"/>
      <c r="C63" s="28"/>
      <c r="D63" s="30"/>
      <c r="E63" s="30"/>
      <c r="F63" s="30"/>
      <c r="G63" s="30"/>
      <c r="H63" s="30"/>
      <c r="I63" s="30"/>
      <c r="J63" s="30"/>
      <c r="K63" s="190"/>
    </row>
    <row r="64" spans="1:11" ht="15">
      <c r="A64" s="28" t="s">
        <v>213</v>
      </c>
      <c r="B64" s="28"/>
      <c r="C64" s="28"/>
      <c r="D64" s="30"/>
      <c r="E64" s="30"/>
      <c r="F64" s="30"/>
      <c r="G64" s="30"/>
      <c r="H64" s="30"/>
      <c r="I64" s="30"/>
      <c r="J64" s="30"/>
      <c r="K64" s="190"/>
    </row>
    <row r="65" spans="1:11" ht="15">
      <c r="A65" s="28" t="s">
        <v>214</v>
      </c>
      <c r="B65" s="28"/>
      <c r="C65" s="28"/>
      <c r="D65" s="30"/>
      <c r="E65" s="30"/>
      <c r="F65" s="30"/>
      <c r="G65" s="30"/>
      <c r="H65" s="30"/>
      <c r="I65" s="30"/>
      <c r="J65" s="30"/>
      <c r="K65" s="190"/>
    </row>
    <row r="66" spans="1:11" ht="15">
      <c r="A66" s="28" t="s">
        <v>215</v>
      </c>
      <c r="B66" s="28"/>
      <c r="C66" s="28"/>
      <c r="D66" s="30"/>
      <c r="E66" s="30"/>
      <c r="F66" s="30"/>
      <c r="G66" s="30"/>
      <c r="H66" s="30"/>
      <c r="I66" s="30"/>
      <c r="J66" s="30"/>
      <c r="K66" s="190"/>
    </row>
    <row r="67" spans="1:11" ht="15">
      <c r="A67" s="28" t="s">
        <v>216</v>
      </c>
      <c r="B67" s="28"/>
      <c r="C67" s="28"/>
      <c r="D67" s="30"/>
      <c r="E67" s="30"/>
      <c r="F67" s="30"/>
      <c r="G67" s="30"/>
      <c r="H67" s="30"/>
      <c r="I67" s="30"/>
      <c r="J67" s="30"/>
      <c r="K67" s="190"/>
    </row>
    <row r="68" spans="1:11" ht="15">
      <c r="A68" s="28" t="s">
        <v>217</v>
      </c>
      <c r="B68" s="28"/>
      <c r="C68" s="28"/>
      <c r="D68" s="30"/>
      <c r="E68" s="30"/>
      <c r="F68" s="30"/>
      <c r="G68" s="30"/>
      <c r="H68" s="30"/>
      <c r="I68" s="30"/>
      <c r="J68" s="30"/>
      <c r="K68" s="190"/>
    </row>
    <row r="69" spans="1:11" ht="15">
      <c r="A69" s="28" t="s">
        <v>218</v>
      </c>
      <c r="B69" s="28"/>
      <c r="C69" s="28"/>
      <c r="D69" s="30"/>
      <c r="E69" s="30"/>
      <c r="F69" s="30"/>
      <c r="G69" s="30"/>
      <c r="H69" s="30"/>
      <c r="I69" s="30"/>
      <c r="J69" s="30"/>
      <c r="K69" s="190"/>
    </row>
    <row r="70" spans="1:11" ht="15">
      <c r="A70" s="28" t="s">
        <v>219</v>
      </c>
      <c r="B70" s="28"/>
      <c r="C70" s="28"/>
      <c r="D70" s="30"/>
      <c r="E70" s="30"/>
      <c r="F70" s="30"/>
      <c r="G70" s="30"/>
      <c r="H70" s="30"/>
      <c r="I70" s="30"/>
      <c r="J70" s="30"/>
      <c r="K70" s="190"/>
    </row>
    <row r="71" spans="1:11" ht="15">
      <c r="A71" s="28" t="s">
        <v>220</v>
      </c>
      <c r="B71" s="28"/>
      <c r="C71" s="28"/>
      <c r="D71" s="30"/>
      <c r="E71" s="30"/>
      <c r="F71" s="30"/>
      <c r="G71" s="30"/>
      <c r="H71" s="30"/>
      <c r="I71" s="30"/>
      <c r="J71" s="30"/>
      <c r="K71" s="190"/>
    </row>
    <row r="72" spans="1:11" ht="15">
      <c r="A72" s="28" t="s">
        <v>221</v>
      </c>
      <c r="B72" s="28"/>
      <c r="C72" s="28"/>
      <c r="D72" s="30"/>
      <c r="E72" s="30"/>
      <c r="F72" s="30"/>
      <c r="G72" s="30"/>
      <c r="H72" s="30"/>
      <c r="I72" s="30"/>
      <c r="J72" s="30"/>
      <c r="K72" s="190"/>
    </row>
    <row r="73" spans="1:11" ht="15">
      <c r="A73" s="28" t="s">
        <v>222</v>
      </c>
      <c r="B73" s="28"/>
      <c r="C73" s="28"/>
      <c r="D73" s="30"/>
      <c r="E73" s="30"/>
      <c r="F73" s="30"/>
      <c r="G73" s="30"/>
      <c r="H73" s="30"/>
      <c r="I73" s="30"/>
      <c r="J73" s="30"/>
      <c r="K73" s="190"/>
    </row>
    <row r="74" spans="1:11" ht="15">
      <c r="A74" s="242" t="s">
        <v>48</v>
      </c>
      <c r="B74" s="242"/>
      <c r="C74" s="242"/>
      <c r="D74" s="242"/>
      <c r="E74" s="242"/>
      <c r="F74" s="242"/>
      <c r="G74" s="242"/>
      <c r="H74" s="242"/>
      <c r="I74" s="242"/>
      <c r="J74" s="242"/>
      <c r="K74" s="190"/>
    </row>
    <row r="75" spans="1:11" ht="15">
      <c r="A75" s="242" t="s">
        <v>49</v>
      </c>
      <c r="B75" s="242"/>
      <c r="C75" s="242"/>
      <c r="D75" s="242"/>
      <c r="E75" s="242"/>
      <c r="F75" s="242"/>
      <c r="G75" s="242"/>
      <c r="H75" s="242"/>
      <c r="I75" s="30"/>
      <c r="J75" s="30"/>
      <c r="K75" s="190"/>
    </row>
    <row r="76" spans="1:11" ht="15">
      <c r="A76" s="28" t="s">
        <v>223</v>
      </c>
      <c r="B76" s="28"/>
      <c r="C76" s="28"/>
      <c r="D76" s="30"/>
      <c r="E76" s="30"/>
      <c r="F76" s="30"/>
      <c r="G76" s="30"/>
      <c r="H76" s="30"/>
      <c r="I76" s="30"/>
      <c r="J76" s="30"/>
      <c r="K76" s="190"/>
    </row>
    <row r="77" spans="1:11" ht="15">
      <c r="A77" s="1" t="s">
        <v>50</v>
      </c>
      <c r="B77" s="1"/>
      <c r="C77" s="1"/>
      <c r="D77" s="1"/>
      <c r="E77" s="1"/>
      <c r="F77" s="1"/>
      <c r="G77" s="42"/>
      <c r="H77" s="42"/>
      <c r="I77" s="42"/>
      <c r="J77" s="30"/>
      <c r="K77" s="190"/>
    </row>
    <row r="78" spans="1:11" ht="15">
      <c r="A78" s="28" t="s">
        <v>224</v>
      </c>
      <c r="B78" s="28"/>
      <c r="C78" s="28"/>
      <c r="D78" s="30"/>
      <c r="E78" s="30"/>
      <c r="F78" s="30"/>
      <c r="G78" s="30"/>
      <c r="H78" s="30"/>
      <c r="I78" s="30"/>
      <c r="J78" s="30"/>
      <c r="K78" s="190"/>
    </row>
    <row r="79" spans="1:11" ht="15">
      <c r="A79" s="28" t="s">
        <v>225</v>
      </c>
      <c r="B79" s="28"/>
      <c r="C79" s="28"/>
      <c r="D79" s="30"/>
      <c r="E79" s="30"/>
      <c r="F79" s="30"/>
      <c r="G79" s="30"/>
      <c r="H79" s="30"/>
      <c r="I79" s="30"/>
      <c r="J79" s="30"/>
      <c r="K79" s="190"/>
    </row>
    <row r="80" spans="1:11" ht="15">
      <c r="A80" s="28" t="s">
        <v>226</v>
      </c>
      <c r="B80" s="28"/>
      <c r="C80" s="28"/>
      <c r="D80" s="30"/>
      <c r="E80" s="30"/>
      <c r="F80" s="30"/>
      <c r="G80" s="30"/>
      <c r="H80" s="30"/>
      <c r="I80" s="30"/>
      <c r="J80" s="30"/>
      <c r="K80" s="190"/>
    </row>
    <row r="81" spans="1:11" ht="15">
      <c r="A81" s="28" t="s">
        <v>227</v>
      </c>
      <c r="B81" s="28"/>
      <c r="C81" s="28"/>
      <c r="D81" s="30"/>
      <c r="E81" s="30"/>
      <c r="F81" s="30"/>
      <c r="G81" s="30"/>
      <c r="H81" s="30"/>
      <c r="I81" s="30"/>
      <c r="J81" s="30"/>
      <c r="K81" s="190"/>
    </row>
    <row r="82" spans="1:11" ht="15">
      <c r="A82" s="28"/>
      <c r="B82" s="28"/>
      <c r="C82" s="28"/>
      <c r="D82" s="30"/>
      <c r="E82" s="30"/>
      <c r="F82" s="30"/>
      <c r="G82" s="30"/>
      <c r="H82" s="30"/>
      <c r="I82" s="30"/>
      <c r="J82" s="30"/>
      <c r="K82" s="190"/>
    </row>
    <row r="83" spans="1:11" ht="15">
      <c r="A83" s="27" t="s">
        <v>228</v>
      </c>
      <c r="B83" s="28"/>
      <c r="C83" s="28"/>
      <c r="D83" s="30"/>
      <c r="E83" s="30"/>
      <c r="F83" s="30"/>
      <c r="G83" s="30"/>
      <c r="H83" s="30"/>
      <c r="I83" s="30"/>
      <c r="J83" s="30"/>
      <c r="K83" s="190"/>
    </row>
    <row r="84" spans="1:11" ht="15">
      <c r="A84" s="28"/>
      <c r="B84" s="28"/>
      <c r="C84" s="28"/>
      <c r="D84" s="30"/>
      <c r="E84" s="30"/>
      <c r="F84" s="30"/>
      <c r="G84" s="30"/>
      <c r="H84" s="30"/>
      <c r="I84" s="30" t="s">
        <v>229</v>
      </c>
      <c r="J84" s="30"/>
      <c r="K84" s="190"/>
    </row>
    <row r="85" spans="1:11" ht="15">
      <c r="A85" s="31" t="s">
        <v>230</v>
      </c>
      <c r="B85" s="28"/>
      <c r="C85" s="28"/>
      <c r="D85" s="30"/>
      <c r="E85" s="30"/>
      <c r="F85" s="30"/>
      <c r="H85" s="32" t="s">
        <v>231</v>
      </c>
      <c r="J85" s="32" t="s">
        <v>232</v>
      </c>
      <c r="K85" s="190" t="s">
        <v>233</v>
      </c>
    </row>
    <row r="86" spans="1:11" ht="15">
      <c r="A86" s="28" t="s">
        <v>234</v>
      </c>
      <c r="B86" s="28"/>
      <c r="C86" s="28"/>
      <c r="D86" s="30"/>
      <c r="E86" s="30"/>
      <c r="F86" s="30"/>
      <c r="G86" s="30"/>
      <c r="H86" s="43">
        <v>217806149</v>
      </c>
      <c r="I86" s="44"/>
      <c r="J86" s="43">
        <v>78762365</v>
      </c>
      <c r="K86" s="190"/>
    </row>
    <row r="87" spans="1:11" ht="15">
      <c r="A87" s="28" t="s">
        <v>235</v>
      </c>
      <c r="B87" s="28"/>
      <c r="C87" s="28"/>
      <c r="D87" s="30"/>
      <c r="E87" s="30"/>
      <c r="F87" s="30"/>
      <c r="G87" s="30"/>
      <c r="H87" s="43">
        <v>2808346466</v>
      </c>
      <c r="I87" s="45"/>
      <c r="J87" s="43">
        <v>4901952215</v>
      </c>
      <c r="K87" s="190"/>
    </row>
    <row r="88" spans="1:11" ht="15">
      <c r="A88" s="28" t="s">
        <v>29</v>
      </c>
      <c r="B88" s="28"/>
      <c r="C88" s="28"/>
      <c r="D88" s="30"/>
      <c r="E88" s="30"/>
      <c r="F88" s="30"/>
      <c r="G88" s="30"/>
      <c r="H88" s="46">
        <v>7000000000</v>
      </c>
      <c r="I88" s="47"/>
      <c r="J88" s="46">
        <v>5000000000</v>
      </c>
      <c r="K88" s="190"/>
    </row>
    <row r="89" spans="1:11" ht="15">
      <c r="A89" s="28"/>
      <c r="B89" s="28"/>
      <c r="C89" s="34" t="s">
        <v>236</v>
      </c>
      <c r="D89" s="30"/>
      <c r="E89" s="30"/>
      <c r="F89" s="30"/>
      <c r="G89" s="30"/>
      <c r="H89" s="48">
        <v>10026152615</v>
      </c>
      <c r="I89" s="45"/>
      <c r="J89" s="48">
        <v>9980714580</v>
      </c>
      <c r="K89" s="190">
        <v>110</v>
      </c>
    </row>
    <row r="90" spans="1:11" ht="15">
      <c r="A90" s="28"/>
      <c r="B90" s="28"/>
      <c r="C90" s="34"/>
      <c r="D90" s="30"/>
      <c r="E90" s="30"/>
      <c r="F90" s="30"/>
      <c r="G90" s="30"/>
      <c r="H90" s="48"/>
      <c r="I90" s="45"/>
      <c r="J90" s="48"/>
      <c r="K90" s="190"/>
    </row>
  </sheetData>
  <sheetProtection/>
  <mergeCells count="23">
    <mergeCell ref="I1:J1"/>
    <mergeCell ref="A5:J5"/>
    <mergeCell ref="A6:J6"/>
    <mergeCell ref="A15:H15"/>
    <mergeCell ref="A16:J16"/>
    <mergeCell ref="A17:J17"/>
    <mergeCell ref="A46:H46"/>
    <mergeCell ref="A18:J18"/>
    <mergeCell ref="A19:K19"/>
    <mergeCell ref="A35:G35"/>
    <mergeCell ref="A36:H36"/>
    <mergeCell ref="A39:H39"/>
    <mergeCell ref="A40:E40"/>
    <mergeCell ref="A55:I55"/>
    <mergeCell ref="A56:K56"/>
    <mergeCell ref="A57:I57"/>
    <mergeCell ref="A74:J74"/>
    <mergeCell ref="A75:H75"/>
    <mergeCell ref="A41:F41"/>
    <mergeCell ref="A42:G42"/>
    <mergeCell ref="A43:H43"/>
    <mergeCell ref="A44:H44"/>
    <mergeCell ref="A45:J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36" customWidth="1"/>
    <col min="2" max="2" width="11.28125" style="36" hidden="1" customWidth="1"/>
    <col min="3" max="3" width="10.140625" style="36" customWidth="1"/>
    <col min="4" max="4" width="13.28125" style="36" customWidth="1"/>
    <col min="5" max="5" width="11.421875" style="36" customWidth="1"/>
    <col min="6" max="6" width="16.00390625" style="37" customWidth="1"/>
    <col min="7" max="7" width="8.140625" style="37" customWidth="1"/>
    <col min="8" max="8" width="10.8515625" style="37" customWidth="1"/>
    <col min="9" max="9" width="9.140625" style="192" customWidth="1"/>
    <col min="10" max="10" width="13.7109375" style="37" customWidth="1"/>
    <col min="11" max="11" width="5.28125" style="37" customWidth="1"/>
    <col min="12" max="16384" width="9.140625" style="39" customWidth="1"/>
  </cols>
  <sheetData>
    <row r="1" spans="1:11" ht="15">
      <c r="A1" s="27" t="s">
        <v>237</v>
      </c>
      <c r="B1" s="28"/>
      <c r="C1" s="247" t="s">
        <v>238</v>
      </c>
      <c r="D1" s="247"/>
      <c r="E1" s="247"/>
      <c r="F1" s="247" t="s">
        <v>232</v>
      </c>
      <c r="G1" s="247"/>
      <c r="H1" s="247"/>
      <c r="I1" s="191" t="s">
        <v>152</v>
      </c>
      <c r="J1" s="32"/>
      <c r="K1" s="30"/>
    </row>
    <row r="2" spans="1:11" ht="15">
      <c r="A2" s="27"/>
      <c r="B2" s="28"/>
      <c r="C2" s="49" t="s">
        <v>239</v>
      </c>
      <c r="D2" s="49" t="s">
        <v>240</v>
      </c>
      <c r="E2" s="49" t="s">
        <v>241</v>
      </c>
      <c r="F2" s="49" t="s">
        <v>239</v>
      </c>
      <c r="G2" s="49" t="s">
        <v>240</v>
      </c>
      <c r="H2" s="49" t="s">
        <v>241</v>
      </c>
      <c r="I2" s="191"/>
      <c r="J2" s="32"/>
      <c r="K2" s="30"/>
    </row>
    <row r="3" spans="1:11" ht="15">
      <c r="A3" s="27"/>
      <c r="B3" s="28"/>
      <c r="C3" s="49"/>
      <c r="D3" s="49" t="s">
        <v>242</v>
      </c>
      <c r="E3" s="49" t="s">
        <v>243</v>
      </c>
      <c r="F3" s="49"/>
      <c r="G3" s="49" t="s">
        <v>242</v>
      </c>
      <c r="H3" s="49" t="s">
        <v>243</v>
      </c>
      <c r="I3" s="191"/>
      <c r="J3" s="32"/>
      <c r="K3" s="30"/>
    </row>
    <row r="4" spans="1:11" ht="15">
      <c r="A4" s="254" t="s">
        <v>51</v>
      </c>
      <c r="B4" s="254"/>
      <c r="C4" s="52"/>
      <c r="D4" s="52"/>
      <c r="E4" s="52"/>
      <c r="F4" s="32"/>
      <c r="G4" s="32"/>
      <c r="H4" s="32"/>
      <c r="I4" s="191"/>
      <c r="J4" s="53"/>
      <c r="K4" s="54"/>
    </row>
    <row r="5" spans="1:11" ht="15">
      <c r="A5" s="254" t="s">
        <v>52</v>
      </c>
      <c r="B5" s="254"/>
      <c r="C5" s="52"/>
      <c r="D5" s="52"/>
      <c r="E5" s="52"/>
      <c r="F5" s="32"/>
      <c r="G5" s="32"/>
      <c r="H5" s="32"/>
      <c r="I5" s="191"/>
      <c r="J5" s="30"/>
      <c r="K5" s="47"/>
    </row>
    <row r="6" spans="1:11" ht="15">
      <c r="A6" s="254" t="s">
        <v>53</v>
      </c>
      <c r="B6" s="254"/>
      <c r="C6" s="52"/>
      <c r="D6" s="52"/>
      <c r="E6" s="52"/>
      <c r="F6" s="32"/>
      <c r="G6" s="32"/>
      <c r="H6" s="32"/>
      <c r="I6" s="191"/>
      <c r="J6" s="30"/>
      <c r="K6" s="47"/>
    </row>
    <row r="7" spans="1:11" ht="15">
      <c r="A7" s="254" t="s">
        <v>54</v>
      </c>
      <c r="B7" s="254"/>
      <c r="C7" s="52"/>
      <c r="D7" s="52"/>
      <c r="E7" s="52"/>
      <c r="F7" s="32"/>
      <c r="G7" s="32"/>
      <c r="H7" s="32"/>
      <c r="I7" s="191"/>
      <c r="J7" s="53"/>
      <c r="K7" s="54"/>
    </row>
    <row r="8" spans="1:11" ht="15">
      <c r="A8" s="254" t="s">
        <v>55</v>
      </c>
      <c r="B8" s="254"/>
      <c r="C8" s="32"/>
      <c r="D8" s="32"/>
      <c r="E8" s="32"/>
      <c r="F8" s="32"/>
      <c r="G8" s="32"/>
      <c r="H8" s="32"/>
      <c r="I8" s="191"/>
      <c r="J8" s="53"/>
      <c r="K8" s="54"/>
    </row>
    <row r="9" spans="1:11" ht="15">
      <c r="A9" s="254" t="s">
        <v>56</v>
      </c>
      <c r="B9" s="254"/>
      <c r="C9" s="50"/>
      <c r="D9" s="50"/>
      <c r="E9" s="50"/>
      <c r="F9" s="32"/>
      <c r="G9" s="32"/>
      <c r="H9" s="32"/>
      <c r="I9" s="191"/>
      <c r="J9" s="53"/>
      <c r="K9" s="54"/>
    </row>
    <row r="10" spans="1:11" ht="15">
      <c r="A10" s="254" t="s">
        <v>57</v>
      </c>
      <c r="B10" s="254"/>
      <c r="C10" s="55"/>
      <c r="D10" s="55"/>
      <c r="E10" s="55"/>
      <c r="F10" s="51"/>
      <c r="G10" s="51"/>
      <c r="H10" s="51"/>
      <c r="I10" s="191"/>
      <c r="J10" s="53"/>
      <c r="K10" s="54"/>
    </row>
    <row r="11" spans="1:11" ht="15">
      <c r="A11" s="28"/>
      <c r="B11" s="28"/>
      <c r="C11" s="247" t="s">
        <v>238</v>
      </c>
      <c r="D11" s="247"/>
      <c r="E11" s="247"/>
      <c r="F11" s="247" t="s">
        <v>232</v>
      </c>
      <c r="G11" s="247"/>
      <c r="H11" s="247"/>
      <c r="I11" s="191"/>
      <c r="J11" s="53"/>
      <c r="K11" s="54"/>
    </row>
    <row r="12" spans="1:11" ht="15">
      <c r="A12" s="28"/>
      <c r="B12" s="28"/>
      <c r="C12" s="49" t="s">
        <v>239</v>
      </c>
      <c r="D12" s="51"/>
      <c r="E12" s="49" t="s">
        <v>240</v>
      </c>
      <c r="F12" s="49" t="s">
        <v>239</v>
      </c>
      <c r="G12" s="51"/>
      <c r="H12" s="49" t="s">
        <v>240</v>
      </c>
      <c r="I12" s="191"/>
      <c r="J12" s="53"/>
      <c r="K12" s="54"/>
    </row>
    <row r="13" spans="1:11" ht="15">
      <c r="A13" s="249" t="s">
        <v>58</v>
      </c>
      <c r="B13" s="249"/>
      <c r="C13" s="55"/>
      <c r="D13" s="55"/>
      <c r="E13" s="49" t="s">
        <v>244</v>
      </c>
      <c r="F13" s="51"/>
      <c r="G13" s="51"/>
      <c r="H13" s="49" t="s">
        <v>244</v>
      </c>
      <c r="I13" s="191"/>
      <c r="J13" s="53"/>
      <c r="K13" s="54"/>
    </row>
    <row r="14" spans="1:11" ht="15">
      <c r="A14" s="249" t="s">
        <v>59</v>
      </c>
      <c r="B14" s="249"/>
      <c r="C14" s="55"/>
      <c r="D14" s="55"/>
      <c r="E14" s="55"/>
      <c r="F14" s="51"/>
      <c r="G14" s="51"/>
      <c r="H14" s="51"/>
      <c r="I14" s="191"/>
      <c r="J14" s="53"/>
      <c r="K14" s="54"/>
    </row>
    <row r="15" spans="1:11" ht="15">
      <c r="A15" s="249" t="s">
        <v>60</v>
      </c>
      <c r="B15" s="249"/>
      <c r="C15" s="34" t="s">
        <v>167</v>
      </c>
      <c r="D15" s="34"/>
      <c r="E15" s="34" t="s">
        <v>167</v>
      </c>
      <c r="F15" s="56">
        <v>4000000000</v>
      </c>
      <c r="G15" s="56"/>
      <c r="H15" s="56">
        <v>4000000000</v>
      </c>
      <c r="I15" s="191">
        <v>123</v>
      </c>
      <c r="J15" s="53"/>
      <c r="K15" s="54"/>
    </row>
    <row r="16" spans="1:11" ht="15">
      <c r="A16" s="249" t="s">
        <v>61</v>
      </c>
      <c r="B16" s="249"/>
      <c r="C16" s="34"/>
      <c r="D16" s="34"/>
      <c r="E16" s="34"/>
      <c r="F16" s="30"/>
      <c r="G16" s="30"/>
      <c r="H16" s="30"/>
      <c r="I16" s="191"/>
      <c r="J16" s="53"/>
      <c r="K16" s="54"/>
    </row>
    <row r="17" spans="1:11" ht="15">
      <c r="A17" s="249" t="s">
        <v>62</v>
      </c>
      <c r="B17" s="249"/>
      <c r="C17" s="34"/>
      <c r="D17" s="34"/>
      <c r="E17" s="34"/>
      <c r="F17" s="30"/>
      <c r="G17" s="30"/>
      <c r="H17" s="30"/>
      <c r="I17" s="191"/>
      <c r="J17" s="53"/>
      <c r="K17" s="54"/>
    </row>
    <row r="18" spans="1:11" ht="15">
      <c r="A18" s="249" t="s">
        <v>60</v>
      </c>
      <c r="B18" s="249"/>
      <c r="C18" s="34"/>
      <c r="D18" s="34"/>
      <c r="E18" s="34"/>
      <c r="F18" s="30"/>
      <c r="G18" s="30"/>
      <c r="H18" s="30"/>
      <c r="I18" s="191"/>
      <c r="J18" s="53"/>
      <c r="K18" s="54"/>
    </row>
    <row r="19" spans="1:11" ht="15">
      <c r="A19" s="249" t="s">
        <v>61</v>
      </c>
      <c r="B19" s="249"/>
      <c r="C19" s="34"/>
      <c r="D19" s="34"/>
      <c r="E19" s="34"/>
      <c r="F19" s="30"/>
      <c r="G19" s="30"/>
      <c r="H19" s="30"/>
      <c r="I19" s="191"/>
      <c r="J19" s="53"/>
      <c r="K19" s="54"/>
    </row>
    <row r="20" spans="1:11" ht="15">
      <c r="A20" s="28"/>
      <c r="B20" s="28"/>
      <c r="C20" s="247" t="s">
        <v>238</v>
      </c>
      <c r="D20" s="247"/>
      <c r="E20" s="247"/>
      <c r="F20" s="247" t="s">
        <v>232</v>
      </c>
      <c r="G20" s="247"/>
      <c r="H20" s="247"/>
      <c r="J20" s="53"/>
      <c r="K20" s="54"/>
    </row>
    <row r="21" spans="1:11" ht="15">
      <c r="A21" s="28"/>
      <c r="B21" s="28"/>
      <c r="C21" s="49" t="s">
        <v>239</v>
      </c>
      <c r="D21" s="49" t="s">
        <v>241</v>
      </c>
      <c r="E21" s="49" t="s">
        <v>240</v>
      </c>
      <c r="F21" s="49" t="s">
        <v>239</v>
      </c>
      <c r="G21" s="49" t="s">
        <v>241</v>
      </c>
      <c r="H21" s="49" t="s">
        <v>240</v>
      </c>
      <c r="J21" s="53"/>
      <c r="K21" s="54"/>
    </row>
    <row r="22" spans="1:11" ht="15">
      <c r="A22" s="28"/>
      <c r="B22" s="28"/>
      <c r="D22" s="49" t="s">
        <v>243</v>
      </c>
      <c r="E22" s="49" t="s">
        <v>242</v>
      </c>
      <c r="F22" s="36"/>
      <c r="G22" s="49" t="s">
        <v>243</v>
      </c>
      <c r="H22" s="49" t="s">
        <v>242</v>
      </c>
      <c r="J22" s="53"/>
      <c r="K22" s="54"/>
    </row>
    <row r="23" spans="1:11" ht="15">
      <c r="A23" s="249" t="s">
        <v>63</v>
      </c>
      <c r="B23" s="249"/>
      <c r="C23" s="34"/>
      <c r="D23" s="34"/>
      <c r="E23" s="34"/>
      <c r="F23" s="30"/>
      <c r="G23" s="30"/>
      <c r="H23" s="30"/>
      <c r="I23" s="191"/>
      <c r="J23" s="53"/>
      <c r="K23" s="54"/>
    </row>
    <row r="24" spans="1:11" ht="15">
      <c r="A24" s="249" t="s">
        <v>64</v>
      </c>
      <c r="B24" s="249"/>
      <c r="C24" s="253">
        <v>500000000</v>
      </c>
      <c r="D24" s="253"/>
      <c r="E24" s="56">
        <v>500000000</v>
      </c>
      <c r="F24" s="56">
        <v>500000000</v>
      </c>
      <c r="G24" s="30"/>
      <c r="H24" s="57">
        <v>500000000</v>
      </c>
      <c r="I24" s="191"/>
      <c r="J24" s="53"/>
      <c r="K24" s="54"/>
    </row>
    <row r="25" spans="1:11" ht="15">
      <c r="A25" s="249" t="s">
        <v>65</v>
      </c>
      <c r="B25" s="249"/>
      <c r="C25" s="34"/>
      <c r="D25" s="34"/>
      <c r="E25" s="34"/>
      <c r="F25" s="30"/>
      <c r="G25" s="30"/>
      <c r="H25" s="30"/>
      <c r="I25" s="191"/>
      <c r="J25" s="53"/>
      <c r="K25" s="54"/>
    </row>
    <row r="26" spans="1:11" ht="15">
      <c r="A26" s="249" t="s">
        <v>66</v>
      </c>
      <c r="B26" s="249"/>
      <c r="C26" s="34"/>
      <c r="D26" s="34"/>
      <c r="E26" s="34"/>
      <c r="F26" s="30"/>
      <c r="G26" s="30"/>
      <c r="H26" s="30"/>
      <c r="I26" s="191"/>
      <c r="J26" s="53"/>
      <c r="K26" s="54"/>
    </row>
    <row r="27" spans="1:11" ht="15">
      <c r="A27" s="250"/>
      <c r="B27" s="250"/>
      <c r="C27" s="34"/>
      <c r="D27" s="34"/>
      <c r="E27" s="34"/>
      <c r="F27" s="30"/>
      <c r="G27" s="30"/>
      <c r="H27" s="30"/>
      <c r="I27" s="191"/>
      <c r="J27" s="53"/>
      <c r="K27" s="54"/>
    </row>
    <row r="28" spans="1:11" ht="15">
      <c r="A28" s="28"/>
      <c r="B28" s="28"/>
      <c r="C28" s="34"/>
      <c r="D28" s="34"/>
      <c r="E28" s="34"/>
      <c r="F28" s="30"/>
      <c r="G28" s="30"/>
      <c r="H28" s="30"/>
      <c r="I28" s="191"/>
      <c r="J28" s="53"/>
      <c r="K28" s="54"/>
    </row>
    <row r="29" spans="1:11" ht="15">
      <c r="A29" s="251" t="s">
        <v>67</v>
      </c>
      <c r="B29" s="251"/>
      <c r="C29" s="251"/>
      <c r="D29" s="251"/>
      <c r="E29" s="32" t="s">
        <v>231</v>
      </c>
      <c r="F29" s="32" t="s">
        <v>232</v>
      </c>
      <c r="H29" s="30"/>
      <c r="I29" s="191"/>
      <c r="J29" s="32"/>
      <c r="K29" s="30"/>
    </row>
    <row r="30" spans="1:11" ht="15">
      <c r="A30" s="249" t="s">
        <v>68</v>
      </c>
      <c r="B30" s="249"/>
      <c r="C30" s="249"/>
      <c r="D30" s="249"/>
      <c r="E30" s="58">
        <v>15623046816</v>
      </c>
      <c r="F30" s="58">
        <v>11025010975</v>
      </c>
      <c r="H30" s="30"/>
      <c r="I30" s="191">
        <v>131</v>
      </c>
      <c r="J30" s="44"/>
      <c r="K30" s="54"/>
    </row>
    <row r="31" spans="1:11" ht="15">
      <c r="A31" s="252" t="s">
        <v>149</v>
      </c>
      <c r="B31" s="252"/>
      <c r="C31" s="252"/>
      <c r="D31" s="252"/>
      <c r="E31" s="59"/>
      <c r="F31" s="60"/>
      <c r="H31" s="30"/>
      <c r="I31" s="191"/>
      <c r="J31" s="44"/>
      <c r="K31" s="54"/>
    </row>
    <row r="32" spans="1:11" ht="15">
      <c r="A32" s="8"/>
      <c r="B32" s="8"/>
      <c r="C32" s="8"/>
      <c r="D32" s="8"/>
      <c r="E32" s="59"/>
      <c r="F32" s="61"/>
      <c r="G32" s="44"/>
      <c r="H32" s="30"/>
      <c r="I32" s="191"/>
      <c r="J32" s="44"/>
      <c r="K32" s="54"/>
    </row>
    <row r="33" spans="1:11" ht="15">
      <c r="A33" s="252" t="s">
        <v>145</v>
      </c>
      <c r="B33" s="252"/>
      <c r="C33" s="252"/>
      <c r="D33" s="252"/>
      <c r="E33" s="62"/>
      <c r="F33" s="63"/>
      <c r="G33" s="44"/>
      <c r="H33" s="30"/>
      <c r="I33" s="191"/>
      <c r="J33" s="44"/>
      <c r="K33" s="54"/>
    </row>
    <row r="34" spans="1:11" ht="15">
      <c r="A34" s="249" t="s">
        <v>69</v>
      </c>
      <c r="B34" s="249"/>
      <c r="C34" s="249"/>
      <c r="D34" s="249"/>
      <c r="E34" s="62"/>
      <c r="F34" s="63"/>
      <c r="G34" s="44"/>
      <c r="H34" s="30"/>
      <c r="I34" s="191"/>
      <c r="J34" s="44"/>
      <c r="K34" s="54"/>
    </row>
    <row r="35" spans="1:11" ht="15">
      <c r="A35" s="249"/>
      <c r="B35" s="249"/>
      <c r="C35" s="249"/>
      <c r="D35" s="249"/>
      <c r="E35" s="62"/>
      <c r="F35" s="63"/>
      <c r="G35" s="44"/>
      <c r="H35" s="30"/>
      <c r="I35" s="191"/>
      <c r="J35" s="44"/>
      <c r="K35" s="54"/>
    </row>
    <row r="36" spans="1:11" ht="15">
      <c r="A36" s="249" t="s">
        <v>70</v>
      </c>
      <c r="B36" s="249"/>
      <c r="C36" s="249"/>
      <c r="D36" s="249"/>
      <c r="E36" s="64"/>
      <c r="F36" s="63"/>
      <c r="G36" s="65"/>
      <c r="H36" s="30"/>
      <c r="I36" s="191"/>
      <c r="J36" s="65"/>
      <c r="K36" s="54"/>
    </row>
    <row r="37" spans="1:11" ht="15">
      <c r="A37" s="50" t="s">
        <v>236</v>
      </c>
      <c r="B37" s="28"/>
      <c r="C37" s="28"/>
      <c r="D37" s="28"/>
      <c r="E37" s="58">
        <v>15623046816</v>
      </c>
      <c r="F37" s="58">
        <v>11025010975</v>
      </c>
      <c r="H37" s="30"/>
      <c r="I37" s="191"/>
      <c r="J37" s="53"/>
      <c r="K37" s="54"/>
    </row>
    <row r="38" spans="1:11" ht="15">
      <c r="A38" s="50"/>
      <c r="E38" s="58"/>
      <c r="F38" s="58"/>
      <c r="G38" s="66"/>
      <c r="J38" s="66"/>
      <c r="K38" s="54"/>
    </row>
    <row r="39" spans="1:11" ht="15">
      <c r="A39" s="28"/>
      <c r="C39" s="247" t="s">
        <v>245</v>
      </c>
      <c r="D39" s="247"/>
      <c r="E39" s="247"/>
      <c r="F39" s="247" t="s">
        <v>232</v>
      </c>
      <c r="G39" s="247"/>
      <c r="H39" s="247"/>
      <c r="J39" s="43"/>
      <c r="K39" s="54"/>
    </row>
    <row r="40" spans="1:11" ht="15">
      <c r="A40" s="31" t="s">
        <v>246</v>
      </c>
      <c r="C40" s="49"/>
      <c r="D40" s="49" t="s">
        <v>240</v>
      </c>
      <c r="E40" s="51" t="s">
        <v>247</v>
      </c>
      <c r="F40" s="49" t="s">
        <v>240</v>
      </c>
      <c r="G40" s="51" t="s">
        <v>247</v>
      </c>
      <c r="H40" s="51"/>
      <c r="J40" s="66"/>
      <c r="K40" s="54"/>
    </row>
    <row r="41" spans="1:11" ht="15">
      <c r="A41" s="28" t="s">
        <v>71</v>
      </c>
      <c r="C41" s="67"/>
      <c r="E41" s="68"/>
      <c r="F41" s="68"/>
      <c r="G41" s="68"/>
      <c r="H41" s="68"/>
      <c r="J41" s="66"/>
      <c r="K41" s="54"/>
    </row>
    <row r="42" spans="1:11" ht="15">
      <c r="A42" s="36" t="s">
        <v>146</v>
      </c>
      <c r="C42" s="67"/>
      <c r="D42" s="69">
        <v>525000000</v>
      </c>
      <c r="E42" s="67"/>
      <c r="F42" s="68">
        <v>525000000</v>
      </c>
      <c r="G42" s="68"/>
      <c r="H42" s="68"/>
      <c r="J42" s="66"/>
      <c r="K42" s="54"/>
    </row>
    <row r="43" spans="1:11" ht="15">
      <c r="A43" s="36" t="s">
        <v>147</v>
      </c>
      <c r="C43" s="67"/>
      <c r="D43" s="69">
        <v>0</v>
      </c>
      <c r="E43" s="67"/>
      <c r="F43" s="68">
        <v>5000000</v>
      </c>
      <c r="G43" s="68"/>
      <c r="H43" s="68"/>
      <c r="J43" s="66"/>
      <c r="K43" s="54"/>
    </row>
    <row r="44" spans="1:11" ht="15">
      <c r="A44" s="25" t="s">
        <v>148</v>
      </c>
      <c r="C44" s="67"/>
      <c r="D44" s="69">
        <v>159995000</v>
      </c>
      <c r="E44" s="67"/>
      <c r="F44" s="68">
        <v>159995000</v>
      </c>
      <c r="G44" s="68"/>
      <c r="H44" s="68"/>
      <c r="J44" s="66"/>
      <c r="K44" s="54"/>
    </row>
    <row r="45" spans="1:11" ht="15">
      <c r="A45" s="23" t="s">
        <v>169</v>
      </c>
      <c r="C45" s="67"/>
      <c r="D45" s="24">
        <v>17277778</v>
      </c>
      <c r="E45" s="70"/>
      <c r="F45" s="68">
        <v>24927778</v>
      </c>
      <c r="G45" s="68"/>
      <c r="H45" s="68"/>
      <c r="J45" s="66"/>
      <c r="K45" s="54"/>
    </row>
    <row r="46" spans="1:11" ht="15">
      <c r="A46" s="23" t="s">
        <v>168</v>
      </c>
      <c r="C46" s="67"/>
      <c r="D46" s="71">
        <v>0</v>
      </c>
      <c r="E46" s="70"/>
      <c r="F46" s="68">
        <v>96132792</v>
      </c>
      <c r="G46" s="68"/>
      <c r="H46" s="68"/>
      <c r="J46" s="66"/>
      <c r="K46" s="54"/>
    </row>
    <row r="47" spans="1:11" ht="15">
      <c r="A47" s="36" t="s">
        <v>248</v>
      </c>
      <c r="B47" s="69">
        <v>56169000</v>
      </c>
      <c r="C47" s="67"/>
      <c r="D47" s="72">
        <v>0</v>
      </c>
      <c r="E47" s="67"/>
      <c r="F47" s="72">
        <v>62969000</v>
      </c>
      <c r="G47" s="68"/>
      <c r="H47" s="68"/>
      <c r="J47" s="66"/>
      <c r="K47" s="54"/>
    </row>
    <row r="48" spans="1:11" ht="15">
      <c r="A48" s="28" t="s">
        <v>155</v>
      </c>
      <c r="B48" s="73">
        <v>67751900</v>
      </c>
      <c r="C48" s="67"/>
      <c r="D48" s="72">
        <v>26000000</v>
      </c>
      <c r="E48" s="67"/>
      <c r="F48" s="72">
        <v>26000000</v>
      </c>
      <c r="G48" s="68"/>
      <c r="H48" s="68"/>
      <c r="J48" s="66"/>
      <c r="K48" s="54"/>
    </row>
    <row r="49" spans="1:11" ht="23.25" customHeight="1">
      <c r="A49" s="74" t="s">
        <v>175</v>
      </c>
      <c r="B49" s="75"/>
      <c r="C49" s="76"/>
      <c r="D49" s="77">
        <v>752858700</v>
      </c>
      <c r="E49" s="78"/>
      <c r="F49" s="79"/>
      <c r="G49" s="68"/>
      <c r="H49" s="68"/>
      <c r="J49" s="66"/>
      <c r="K49" s="54"/>
    </row>
    <row r="50" spans="7:11" ht="15">
      <c r="G50" s="68"/>
      <c r="H50" s="68"/>
      <c r="J50" s="66"/>
      <c r="K50" s="54"/>
    </row>
    <row r="51" spans="1:11" ht="15">
      <c r="A51" s="50" t="s">
        <v>236</v>
      </c>
      <c r="C51" s="39"/>
      <c r="D51" s="80">
        <v>1481131478</v>
      </c>
      <c r="E51" s="80"/>
      <c r="F51" s="80">
        <v>900024570</v>
      </c>
      <c r="G51" s="80"/>
      <c r="H51" s="39"/>
      <c r="I51" s="192">
        <v>136</v>
      </c>
      <c r="J51" s="66"/>
      <c r="K51" s="54"/>
    </row>
    <row r="52" spans="1:11" ht="15">
      <c r="A52" s="5"/>
      <c r="C52" s="81"/>
      <c r="D52" s="81"/>
      <c r="E52" s="81"/>
      <c r="J52" s="66"/>
      <c r="K52" s="54"/>
    </row>
    <row r="53" spans="1:11" ht="15">
      <c r="A53" s="28"/>
      <c r="C53" s="247" t="s">
        <v>249</v>
      </c>
      <c r="D53" s="247"/>
      <c r="E53" s="247"/>
      <c r="F53" s="247" t="s">
        <v>250</v>
      </c>
      <c r="G53" s="247"/>
      <c r="H53" s="247"/>
      <c r="J53" s="66"/>
      <c r="K53" s="54"/>
    </row>
    <row r="54" spans="1:11" ht="15">
      <c r="A54" s="30"/>
      <c r="D54" s="49" t="s">
        <v>240</v>
      </c>
      <c r="E54" s="37" t="s">
        <v>247</v>
      </c>
      <c r="G54" s="49" t="s">
        <v>240</v>
      </c>
      <c r="H54" s="37" t="s">
        <v>247</v>
      </c>
      <c r="J54" s="66"/>
      <c r="K54" s="54"/>
    </row>
    <row r="55" spans="1:11" ht="15">
      <c r="A55" s="2" t="s">
        <v>77</v>
      </c>
      <c r="C55" s="81"/>
      <c r="D55" s="81"/>
      <c r="E55" s="81"/>
      <c r="J55" s="66"/>
      <c r="K55" s="54"/>
    </row>
    <row r="56" spans="1:11" ht="15">
      <c r="A56" s="28" t="s">
        <v>251</v>
      </c>
      <c r="C56" s="81"/>
      <c r="D56" s="81"/>
      <c r="E56" s="81"/>
      <c r="J56" s="66"/>
      <c r="K56" s="54"/>
    </row>
    <row r="57" spans="1:11" ht="15">
      <c r="A57" s="28" t="s">
        <v>252</v>
      </c>
      <c r="B57" s="28"/>
      <c r="C57" s="34"/>
      <c r="D57" s="34"/>
      <c r="E57" s="34"/>
      <c r="F57" s="30"/>
      <c r="G57" s="30"/>
      <c r="H57" s="30"/>
      <c r="I57" s="191"/>
      <c r="J57" s="53"/>
      <c r="K57" s="54"/>
    </row>
    <row r="58" spans="1:11" ht="15">
      <c r="A58" s="2" t="s">
        <v>72</v>
      </c>
      <c r="B58" s="28"/>
      <c r="C58" s="34"/>
      <c r="D58" s="34"/>
      <c r="E58" s="34"/>
      <c r="F58" s="30"/>
      <c r="G58" s="30"/>
      <c r="H58" s="30"/>
      <c r="I58" s="191"/>
      <c r="J58" s="53"/>
      <c r="K58" s="54"/>
    </row>
    <row r="59" spans="1:11" ht="15">
      <c r="A59" s="2" t="s">
        <v>73</v>
      </c>
      <c r="B59" s="28"/>
      <c r="C59" s="34"/>
      <c r="D59" s="34"/>
      <c r="E59" s="34"/>
      <c r="F59" s="30"/>
      <c r="G59" s="30"/>
      <c r="H59" s="30"/>
      <c r="I59" s="191"/>
      <c r="J59" s="53"/>
      <c r="K59" s="54"/>
    </row>
    <row r="60" spans="1:11" ht="15">
      <c r="A60" s="2" t="s">
        <v>74</v>
      </c>
      <c r="B60" s="28"/>
      <c r="C60" s="34"/>
      <c r="D60" s="34"/>
      <c r="E60" s="34"/>
      <c r="F60" s="30"/>
      <c r="G60" s="30"/>
      <c r="H60" s="30"/>
      <c r="I60" s="191"/>
      <c r="J60" s="53"/>
      <c r="K60" s="54"/>
    </row>
    <row r="61" spans="1:11" ht="15">
      <c r="A61" s="2" t="s">
        <v>75</v>
      </c>
      <c r="B61" s="28"/>
      <c r="C61" s="34"/>
      <c r="D61" s="34"/>
      <c r="E61" s="34"/>
      <c r="F61" s="30"/>
      <c r="G61" s="30"/>
      <c r="H61" s="30"/>
      <c r="I61" s="191"/>
      <c r="J61" s="53"/>
      <c r="K61" s="54"/>
    </row>
    <row r="62" spans="1:11" ht="15">
      <c r="A62" s="2" t="s">
        <v>76</v>
      </c>
      <c r="B62" s="28"/>
      <c r="C62" s="34"/>
      <c r="D62" s="34"/>
      <c r="E62" s="34"/>
      <c r="F62" s="30"/>
      <c r="G62" s="30"/>
      <c r="H62" s="30"/>
      <c r="I62" s="191"/>
      <c r="J62" s="53"/>
      <c r="K62" s="54"/>
    </row>
    <row r="63" spans="1:11" ht="15">
      <c r="A63" s="50" t="s">
        <v>236</v>
      </c>
      <c r="B63" s="28"/>
      <c r="C63" s="81"/>
      <c r="D63" s="81"/>
      <c r="E63" s="81"/>
      <c r="I63" s="191"/>
      <c r="J63" s="53"/>
      <c r="K63" s="54"/>
    </row>
    <row r="64" spans="1:11" ht="15">
      <c r="A64" s="4" t="s">
        <v>92</v>
      </c>
      <c r="B64" s="28"/>
      <c r="C64" s="247" t="s">
        <v>253</v>
      </c>
      <c r="D64" s="247"/>
      <c r="E64" s="247"/>
      <c r="F64" s="248" t="s">
        <v>254</v>
      </c>
      <c r="G64" s="248"/>
      <c r="H64" s="248"/>
      <c r="I64" s="191"/>
      <c r="J64" s="53"/>
      <c r="K64" s="54"/>
    </row>
    <row r="65" spans="1:11" ht="15">
      <c r="A65" s="30"/>
      <c r="B65" s="28"/>
      <c r="C65" s="49" t="s">
        <v>239</v>
      </c>
      <c r="D65" s="49" t="s">
        <v>240</v>
      </c>
      <c r="E65" s="49" t="s">
        <v>255</v>
      </c>
      <c r="F65" s="49" t="s">
        <v>239</v>
      </c>
      <c r="G65" s="49" t="s">
        <v>240</v>
      </c>
      <c r="H65" s="49" t="s">
        <v>255</v>
      </c>
      <c r="I65" s="191"/>
      <c r="J65" s="53"/>
      <c r="K65" s="54"/>
    </row>
    <row r="66" spans="1:11" ht="15">
      <c r="A66" s="28"/>
      <c r="B66" s="28"/>
      <c r="C66" s="49"/>
      <c r="D66" s="49" t="s">
        <v>256</v>
      </c>
      <c r="E66" s="49" t="s">
        <v>257</v>
      </c>
      <c r="F66" s="49"/>
      <c r="G66" s="49" t="s">
        <v>256</v>
      </c>
      <c r="H66" s="49" t="s">
        <v>257</v>
      </c>
      <c r="I66" s="191"/>
      <c r="J66" s="30"/>
      <c r="K66" s="30"/>
    </row>
    <row r="67" spans="1:11" ht="15">
      <c r="A67" s="28"/>
      <c r="B67" s="28"/>
      <c r="C67" s="49"/>
      <c r="D67" s="49" t="s">
        <v>258</v>
      </c>
      <c r="E67" s="49" t="s">
        <v>259</v>
      </c>
      <c r="F67" s="49"/>
      <c r="G67" s="49" t="s">
        <v>258</v>
      </c>
      <c r="H67" s="49" t="s">
        <v>259</v>
      </c>
      <c r="I67" s="191"/>
      <c r="J67" s="30"/>
      <c r="K67" s="30"/>
    </row>
    <row r="68" spans="1:11" ht="30">
      <c r="A68" s="3" t="s">
        <v>78</v>
      </c>
      <c r="B68" s="28"/>
      <c r="C68" s="81"/>
      <c r="D68" s="81"/>
      <c r="E68" s="81"/>
      <c r="I68" s="191"/>
      <c r="J68" s="53"/>
      <c r="K68" s="54"/>
    </row>
    <row r="69" spans="1:11" ht="30">
      <c r="A69" s="3" t="s">
        <v>79</v>
      </c>
      <c r="B69" s="28"/>
      <c r="C69" s="34"/>
      <c r="D69" s="34"/>
      <c r="E69" s="34"/>
      <c r="F69" s="30"/>
      <c r="G69" s="30"/>
      <c r="H69" s="30"/>
      <c r="I69" s="191"/>
      <c r="J69" s="53"/>
      <c r="K69" s="54"/>
    </row>
    <row r="70" spans="1:11" ht="15">
      <c r="A70" s="1" t="s">
        <v>80</v>
      </c>
      <c r="B70" s="28"/>
      <c r="C70" s="34"/>
      <c r="D70" s="34"/>
      <c r="E70" s="34"/>
      <c r="F70" s="30"/>
      <c r="G70" s="30"/>
      <c r="H70" s="30"/>
      <c r="I70" s="191"/>
      <c r="J70" s="53"/>
      <c r="K70" s="54"/>
    </row>
    <row r="71" spans="1:11" ht="15">
      <c r="A71" s="5" t="s">
        <v>81</v>
      </c>
      <c r="B71" s="28"/>
      <c r="C71" s="34"/>
      <c r="D71" s="34"/>
      <c r="E71" s="34"/>
      <c r="F71" s="30"/>
      <c r="G71" s="30"/>
      <c r="H71" s="30"/>
      <c r="I71" s="191"/>
      <c r="J71" s="53"/>
      <c r="K71" s="54"/>
    </row>
    <row r="72" spans="1:11" ht="15">
      <c r="A72" s="2" t="s">
        <v>82</v>
      </c>
      <c r="B72" s="28"/>
      <c r="C72" s="34"/>
      <c r="D72" s="34"/>
      <c r="E72" s="34"/>
      <c r="F72" s="30"/>
      <c r="G72" s="30"/>
      <c r="H72" s="30"/>
      <c r="I72" s="191"/>
      <c r="J72" s="53"/>
      <c r="K72" s="54"/>
    </row>
    <row r="73" spans="1:11" ht="15">
      <c r="A73" s="2" t="s">
        <v>83</v>
      </c>
      <c r="B73" s="28"/>
      <c r="C73" s="34"/>
      <c r="D73" s="34"/>
      <c r="E73" s="34"/>
      <c r="F73" s="30"/>
      <c r="G73" s="30"/>
      <c r="H73" s="30"/>
      <c r="I73" s="191"/>
      <c r="J73" s="53"/>
      <c r="K73" s="54"/>
    </row>
    <row r="74" spans="1:11" ht="15">
      <c r="A74" s="2" t="s">
        <v>84</v>
      </c>
      <c r="B74" s="28"/>
      <c r="C74" s="34"/>
      <c r="D74" s="34"/>
      <c r="E74" s="34"/>
      <c r="F74" s="30"/>
      <c r="G74" s="30"/>
      <c r="H74" s="30"/>
      <c r="I74" s="191"/>
      <c r="J74" s="53"/>
      <c r="K74" s="54"/>
    </row>
    <row r="75" spans="1:11" ht="15">
      <c r="A75" s="2"/>
      <c r="B75" s="28"/>
      <c r="C75" s="34"/>
      <c r="D75" s="34"/>
      <c r="E75" s="34"/>
      <c r="F75" s="30"/>
      <c r="G75" s="30"/>
      <c r="H75" s="30"/>
      <c r="I75" s="191"/>
      <c r="J75" s="53"/>
      <c r="K75" s="54"/>
    </row>
    <row r="76" spans="1:11" ht="15">
      <c r="A76" s="50" t="s">
        <v>236</v>
      </c>
      <c r="B76" s="28"/>
      <c r="C76" s="30"/>
      <c r="D76" s="30"/>
      <c r="E76" s="30"/>
      <c r="F76" s="30"/>
      <c r="G76" s="30"/>
      <c r="H76" s="30"/>
      <c r="I76" s="191"/>
      <c r="J76" s="53"/>
      <c r="K76" s="54"/>
    </row>
    <row r="77" spans="1:11" ht="15">
      <c r="A77" s="50"/>
      <c r="B77" s="28"/>
      <c r="C77" s="247" t="s">
        <v>253</v>
      </c>
      <c r="D77" s="247"/>
      <c r="E77" s="247"/>
      <c r="F77" s="248" t="s">
        <v>254</v>
      </c>
      <c r="G77" s="248"/>
      <c r="H77" s="248"/>
      <c r="I77" s="191"/>
      <c r="J77" s="53"/>
      <c r="K77" s="54"/>
    </row>
    <row r="78" spans="1:11" ht="15">
      <c r="A78" s="28"/>
      <c r="B78" s="28"/>
      <c r="C78" s="37"/>
      <c r="D78" s="49" t="s">
        <v>239</v>
      </c>
      <c r="E78" s="49" t="s">
        <v>247</v>
      </c>
      <c r="F78" s="49" t="s">
        <v>239</v>
      </c>
      <c r="G78" s="49" t="s">
        <v>247</v>
      </c>
      <c r="H78" s="49"/>
      <c r="I78" s="191"/>
      <c r="J78" s="53"/>
      <c r="K78" s="54"/>
    </row>
    <row r="79" spans="1:11" ht="15">
      <c r="A79" s="31" t="s">
        <v>260</v>
      </c>
      <c r="B79" s="28"/>
      <c r="D79" s="49"/>
      <c r="E79" s="49"/>
      <c r="F79" s="36"/>
      <c r="G79" s="49"/>
      <c r="H79" s="49"/>
      <c r="I79" s="191"/>
      <c r="J79" s="32"/>
      <c r="K79" s="30"/>
    </row>
    <row r="80" spans="1:11" ht="15">
      <c r="A80" s="28" t="s">
        <v>261</v>
      </c>
      <c r="B80" s="28"/>
      <c r="C80" s="82"/>
      <c r="D80" s="83"/>
      <c r="E80" s="83"/>
      <c r="F80" s="82"/>
      <c r="G80" s="83"/>
      <c r="H80" s="52"/>
      <c r="I80" s="191"/>
      <c r="J80" s="53"/>
      <c r="K80" s="53"/>
    </row>
    <row r="81" spans="1:11" ht="15">
      <c r="A81" s="28" t="s">
        <v>262</v>
      </c>
      <c r="B81" s="28"/>
      <c r="C81" s="82"/>
      <c r="D81" s="68">
        <v>6909661990.16849</v>
      </c>
      <c r="E81" s="68"/>
      <c r="F81" s="68">
        <v>7006496042</v>
      </c>
      <c r="G81" s="82"/>
      <c r="H81" s="30"/>
      <c r="I81" s="191"/>
      <c r="J81" s="44"/>
      <c r="K81" s="30"/>
    </row>
    <row r="82" spans="1:11" ht="15">
      <c r="A82" s="28" t="s">
        <v>263</v>
      </c>
      <c r="B82" s="28"/>
      <c r="C82" s="82"/>
      <c r="D82" s="68"/>
      <c r="E82" s="68"/>
      <c r="F82" s="68"/>
      <c r="G82" s="82"/>
      <c r="H82" s="30"/>
      <c r="I82" s="191"/>
      <c r="J82" s="44"/>
      <c r="K82" s="30"/>
    </row>
    <row r="83" spans="1:11" ht="15">
      <c r="A83" s="28" t="s">
        <v>264</v>
      </c>
      <c r="B83" s="28"/>
      <c r="C83" s="82"/>
      <c r="D83" s="68">
        <v>2580430433.864719</v>
      </c>
      <c r="E83" s="68"/>
      <c r="F83" s="68">
        <v>1381525671</v>
      </c>
      <c r="G83" s="82"/>
      <c r="H83" s="30"/>
      <c r="I83" s="191"/>
      <c r="J83" s="44"/>
      <c r="K83" s="30"/>
    </row>
    <row r="84" spans="1:11" ht="15">
      <c r="A84" s="28" t="s">
        <v>265</v>
      </c>
      <c r="B84" s="28"/>
      <c r="C84" s="82"/>
      <c r="D84" s="68">
        <v>5611450926.4558</v>
      </c>
      <c r="E84" s="68"/>
      <c r="F84" s="68">
        <v>5770383780</v>
      </c>
      <c r="G84" s="82"/>
      <c r="H84" s="30"/>
      <c r="I84" s="191"/>
      <c r="J84" s="44"/>
      <c r="K84" s="30"/>
    </row>
    <row r="85" spans="1:11" ht="15">
      <c r="A85" s="28" t="s">
        <v>266</v>
      </c>
      <c r="B85" s="28"/>
      <c r="C85" s="82"/>
      <c r="D85" s="68">
        <v>361921532.932602</v>
      </c>
      <c r="E85" s="68"/>
      <c r="F85" s="68">
        <v>223480350</v>
      </c>
      <c r="G85" s="82"/>
      <c r="H85" s="30"/>
      <c r="I85" s="191"/>
      <c r="J85" s="44"/>
      <c r="K85" s="30"/>
    </row>
    <row r="86" spans="1:11" ht="15">
      <c r="A86" s="28" t="s">
        <v>267</v>
      </c>
      <c r="B86" s="28"/>
      <c r="C86" s="82"/>
      <c r="D86" s="68">
        <v>0</v>
      </c>
      <c r="E86" s="68"/>
      <c r="F86" s="68">
        <v>92766576</v>
      </c>
      <c r="G86" s="82"/>
      <c r="H86" s="30"/>
      <c r="I86" s="191"/>
      <c r="J86" s="44"/>
      <c r="K86" s="44"/>
    </row>
    <row r="87" spans="1:11" ht="15">
      <c r="A87" s="28" t="s">
        <v>268</v>
      </c>
      <c r="B87" s="28"/>
      <c r="C87" s="82"/>
      <c r="D87" s="82"/>
      <c r="E87" s="82"/>
      <c r="F87" s="82"/>
      <c r="G87" s="82"/>
      <c r="H87" s="30"/>
      <c r="I87" s="191"/>
      <c r="J87" s="44"/>
      <c r="K87" s="44"/>
    </row>
    <row r="88" spans="1:11" ht="15">
      <c r="A88" s="2" t="s">
        <v>85</v>
      </c>
      <c r="B88" s="28"/>
      <c r="C88" s="82"/>
      <c r="D88" s="82"/>
      <c r="E88" s="82"/>
      <c r="F88" s="82"/>
      <c r="G88" s="82"/>
      <c r="H88" s="30"/>
      <c r="I88" s="191"/>
      <c r="J88" s="44"/>
      <c r="K88" s="44"/>
    </row>
    <row r="89" spans="1:11" ht="15">
      <c r="A89" s="2" t="s">
        <v>86</v>
      </c>
      <c r="B89" s="28"/>
      <c r="C89" s="82"/>
      <c r="D89" s="68"/>
      <c r="E89" s="68"/>
      <c r="F89" s="68"/>
      <c r="G89" s="82"/>
      <c r="H89" s="30"/>
      <c r="I89" s="191"/>
      <c r="J89" s="44"/>
      <c r="K89" s="44"/>
    </row>
    <row r="90" spans="1:11" ht="15">
      <c r="A90" s="50" t="s">
        <v>165</v>
      </c>
      <c r="B90" s="28"/>
      <c r="C90" s="28"/>
      <c r="D90" s="80">
        <v>15463464883.421612</v>
      </c>
      <c r="E90" s="80"/>
      <c r="F90" s="80">
        <v>14474652419</v>
      </c>
      <c r="G90" s="30"/>
      <c r="H90" s="30"/>
      <c r="I90" s="191">
        <v>140</v>
      </c>
      <c r="J90" s="44"/>
      <c r="K90" s="44"/>
    </row>
    <row r="91" spans="1:11" ht="15">
      <c r="A91" s="50"/>
      <c r="B91" s="28"/>
      <c r="C91" s="28"/>
      <c r="D91" s="28"/>
      <c r="E91" s="28"/>
      <c r="F91" s="30"/>
      <c r="G91" s="30"/>
      <c r="H91" s="30"/>
      <c r="I91" s="191"/>
      <c r="J91" s="44"/>
      <c r="K91" s="44"/>
    </row>
    <row r="92" spans="1:11" ht="15">
      <c r="A92" s="28"/>
      <c r="B92" s="28"/>
      <c r="C92" s="247" t="s">
        <v>253</v>
      </c>
      <c r="D92" s="247"/>
      <c r="E92" s="247"/>
      <c r="F92" s="248" t="s">
        <v>254</v>
      </c>
      <c r="G92" s="248"/>
      <c r="H92" s="248"/>
      <c r="I92" s="191"/>
      <c r="J92" s="44"/>
      <c r="K92" s="44"/>
    </row>
    <row r="93" spans="1:11" ht="15">
      <c r="A93" s="30"/>
      <c r="B93" s="28"/>
      <c r="C93" s="37"/>
      <c r="D93" s="49" t="s">
        <v>239</v>
      </c>
      <c r="E93" s="49" t="s">
        <v>240</v>
      </c>
      <c r="F93" s="49" t="s">
        <v>239</v>
      </c>
      <c r="G93" s="49" t="s">
        <v>240</v>
      </c>
      <c r="H93" s="49"/>
      <c r="I93" s="191"/>
      <c r="J93" s="53"/>
      <c r="K93" s="53"/>
    </row>
    <row r="94" spans="1:11" ht="15">
      <c r="A94" s="4" t="s">
        <v>93</v>
      </c>
      <c r="B94" s="28"/>
      <c r="C94" s="37"/>
      <c r="E94" s="49" t="s">
        <v>256</v>
      </c>
      <c r="F94" s="36"/>
      <c r="G94" s="49" t="s">
        <v>256</v>
      </c>
      <c r="H94" s="49"/>
      <c r="I94" s="191"/>
      <c r="J94" s="53"/>
      <c r="K94" s="53"/>
    </row>
    <row r="95" spans="1:11" ht="15">
      <c r="A95" s="30"/>
      <c r="B95" s="28"/>
      <c r="E95" s="49" t="s">
        <v>258</v>
      </c>
      <c r="G95" s="49" t="s">
        <v>258</v>
      </c>
      <c r="I95" s="191"/>
      <c r="J95" s="30"/>
      <c r="K95" s="30"/>
    </row>
    <row r="96" spans="1:11" ht="15">
      <c r="A96" s="2" t="s">
        <v>87</v>
      </c>
      <c r="B96" s="28"/>
      <c r="I96" s="191"/>
      <c r="J96" s="30"/>
      <c r="K96" s="30"/>
    </row>
    <row r="97" spans="1:11" ht="15">
      <c r="A97" s="50" t="s">
        <v>165</v>
      </c>
      <c r="B97" s="28"/>
      <c r="C97" s="28"/>
      <c r="D97" s="28"/>
      <c r="E97" s="28"/>
      <c r="F97" s="30"/>
      <c r="G97" s="30"/>
      <c r="H97" s="30"/>
      <c r="I97" s="191"/>
      <c r="J97" s="30"/>
      <c r="K97" s="30"/>
    </row>
    <row r="98" spans="1:11" ht="15">
      <c r="A98" s="50"/>
      <c r="B98" s="28"/>
      <c r="C98" s="28"/>
      <c r="D98" s="28"/>
      <c r="E98" s="28"/>
      <c r="F98" s="30"/>
      <c r="G98" s="30"/>
      <c r="H98" s="30"/>
      <c r="I98" s="191"/>
      <c r="J98" s="30"/>
      <c r="K98" s="30"/>
    </row>
    <row r="99" spans="1:11" ht="15">
      <c r="A99" s="2" t="s">
        <v>88</v>
      </c>
      <c r="B99" s="28"/>
      <c r="C99" s="247" t="s">
        <v>253</v>
      </c>
      <c r="D99" s="247"/>
      <c r="E99" s="247"/>
      <c r="F99" s="248" t="s">
        <v>254</v>
      </c>
      <c r="G99" s="248"/>
      <c r="H99" s="248"/>
      <c r="I99" s="191"/>
      <c r="J99" s="30"/>
      <c r="K99" s="30"/>
    </row>
    <row r="100" spans="1:11" ht="15">
      <c r="A100" s="2" t="s">
        <v>89</v>
      </c>
      <c r="B100" s="28"/>
      <c r="C100" s="28"/>
      <c r="D100" s="28"/>
      <c r="E100" s="28"/>
      <c r="F100" s="30"/>
      <c r="G100" s="30"/>
      <c r="H100" s="30"/>
      <c r="I100" s="191"/>
      <c r="J100" s="30"/>
      <c r="K100" s="30"/>
    </row>
    <row r="101" spans="1:11" ht="15">
      <c r="A101" s="2" t="s">
        <v>90</v>
      </c>
      <c r="B101" s="28"/>
      <c r="C101" s="28"/>
      <c r="D101" s="28"/>
      <c r="E101" s="28"/>
      <c r="F101" s="30"/>
      <c r="G101" s="30"/>
      <c r="H101" s="30"/>
      <c r="I101" s="191"/>
      <c r="J101" s="30"/>
      <c r="K101" s="30"/>
    </row>
    <row r="102" spans="1:11" ht="15">
      <c r="A102" s="2" t="s">
        <v>91</v>
      </c>
      <c r="B102" s="28"/>
      <c r="C102" s="28"/>
      <c r="D102" s="28"/>
      <c r="E102" s="28"/>
      <c r="F102" s="30"/>
      <c r="G102" s="30"/>
      <c r="H102" s="30"/>
      <c r="I102" s="191"/>
      <c r="J102" s="30"/>
      <c r="K102" s="30"/>
    </row>
    <row r="103" spans="1:11" ht="15">
      <c r="A103" s="50" t="s">
        <v>165</v>
      </c>
      <c r="B103" s="28"/>
      <c r="C103" s="28"/>
      <c r="D103" s="28"/>
      <c r="E103" s="28"/>
      <c r="F103" s="30"/>
      <c r="G103" s="30"/>
      <c r="H103" s="30"/>
      <c r="I103" s="191"/>
      <c r="J103" s="30"/>
      <c r="K103" s="30"/>
    </row>
    <row r="104" spans="1:11" ht="15">
      <c r="A104" s="28"/>
      <c r="B104" s="28"/>
      <c r="C104" s="28"/>
      <c r="D104" s="28"/>
      <c r="E104" s="28"/>
      <c r="F104" s="30"/>
      <c r="G104" s="30"/>
      <c r="H104" s="30"/>
      <c r="I104" s="191"/>
      <c r="J104" s="30"/>
      <c r="K104" s="30"/>
    </row>
    <row r="105" spans="1:11" ht="15">
      <c r="A105" s="28"/>
      <c r="B105" s="28"/>
      <c r="C105" s="28"/>
      <c r="D105" s="28"/>
      <c r="E105" s="28"/>
      <c r="F105" s="30"/>
      <c r="G105" s="30"/>
      <c r="H105" s="30"/>
      <c r="I105" s="191"/>
      <c r="J105" s="30"/>
      <c r="K105" s="30"/>
    </row>
    <row r="106" spans="1:11" ht="15">
      <c r="A106" s="28"/>
      <c r="B106" s="28"/>
      <c r="C106" s="28"/>
      <c r="D106" s="28"/>
      <c r="E106" s="28"/>
      <c r="F106" s="30"/>
      <c r="G106" s="30"/>
      <c r="H106" s="30"/>
      <c r="I106" s="191"/>
      <c r="J106" s="30"/>
      <c r="K106" s="30"/>
    </row>
    <row r="107" spans="1:11" ht="15">
      <c r="A107" s="28"/>
      <c r="B107" s="28"/>
      <c r="C107" s="28"/>
      <c r="D107" s="28"/>
      <c r="E107" s="28"/>
      <c r="F107" s="30"/>
      <c r="G107" s="30"/>
      <c r="H107" s="30"/>
      <c r="I107" s="191"/>
      <c r="J107" s="30"/>
      <c r="K107" s="30"/>
    </row>
    <row r="108" spans="1:11" ht="15">
      <c r="A108" s="28"/>
      <c r="B108" s="28"/>
      <c r="C108" s="28"/>
      <c r="D108" s="28"/>
      <c r="E108" s="28"/>
      <c r="F108" s="30"/>
      <c r="G108" s="30"/>
      <c r="H108" s="30"/>
      <c r="I108" s="191"/>
      <c r="J108" s="30"/>
      <c r="K108" s="30"/>
    </row>
    <row r="109" spans="1:11" ht="15">
      <c r="A109" s="28"/>
      <c r="B109" s="28"/>
      <c r="C109" s="28"/>
      <c r="D109" s="28"/>
      <c r="E109" s="28"/>
      <c r="F109" s="30"/>
      <c r="G109" s="30"/>
      <c r="H109" s="30"/>
      <c r="I109" s="191"/>
      <c r="J109" s="32"/>
      <c r="K109" s="30"/>
    </row>
    <row r="110" spans="1:11" ht="15">
      <c r="A110" s="28"/>
      <c r="B110" s="28"/>
      <c r="C110" s="28"/>
      <c r="D110" s="28"/>
      <c r="E110" s="28"/>
      <c r="F110" s="30"/>
      <c r="G110" s="30"/>
      <c r="H110" s="30"/>
      <c r="I110" s="191"/>
      <c r="J110" s="44"/>
      <c r="K110" s="30"/>
    </row>
    <row r="111" spans="1:11" ht="15">
      <c r="A111" s="28"/>
      <c r="B111" s="28"/>
      <c r="C111" s="28"/>
      <c r="D111" s="28"/>
      <c r="E111" s="28"/>
      <c r="F111" s="30"/>
      <c r="G111" s="30"/>
      <c r="H111" s="30"/>
      <c r="I111" s="191"/>
      <c r="J111" s="44"/>
      <c r="K111" s="65"/>
    </row>
    <row r="112" spans="1:11" ht="15">
      <c r="A112" s="28"/>
      <c r="B112" s="28"/>
      <c r="C112" s="28"/>
      <c r="D112" s="28"/>
      <c r="E112" s="28"/>
      <c r="F112" s="30"/>
      <c r="G112" s="30"/>
      <c r="H112" s="30"/>
      <c r="I112" s="191"/>
      <c r="J112" s="44"/>
      <c r="K112" s="65"/>
    </row>
    <row r="113" spans="1:11" ht="15">
      <c r="A113" s="28"/>
      <c r="B113" s="28"/>
      <c r="C113" s="28"/>
      <c r="D113" s="28"/>
      <c r="E113" s="28"/>
      <c r="F113" s="30"/>
      <c r="G113" s="30"/>
      <c r="H113" s="30"/>
      <c r="I113" s="191"/>
      <c r="J113" s="53"/>
      <c r="K113" s="65"/>
    </row>
    <row r="114" spans="1:11" ht="15">
      <c r="A114" s="28"/>
      <c r="B114" s="28"/>
      <c r="C114" s="34"/>
      <c r="D114" s="34"/>
      <c r="E114" s="34"/>
      <c r="F114" s="30"/>
      <c r="G114" s="30"/>
      <c r="H114" s="30"/>
      <c r="I114" s="191"/>
      <c r="J114" s="53"/>
      <c r="K114" s="65"/>
    </row>
    <row r="115" spans="1:11" ht="15">
      <c r="A115" s="28"/>
      <c r="B115" s="28"/>
      <c r="C115" s="34"/>
      <c r="D115" s="34"/>
      <c r="E115" s="34"/>
      <c r="F115" s="30"/>
      <c r="G115" s="30"/>
      <c r="H115" s="30"/>
      <c r="I115" s="191"/>
      <c r="J115" s="53"/>
      <c r="K115" s="65"/>
    </row>
    <row r="116" spans="1:11" ht="15">
      <c r="A116" s="28"/>
      <c r="B116" s="28"/>
      <c r="C116" s="28"/>
      <c r="D116" s="28"/>
      <c r="E116" s="28"/>
      <c r="F116" s="30"/>
      <c r="G116" s="30"/>
      <c r="H116" s="30"/>
      <c r="I116" s="191"/>
      <c r="J116" s="54"/>
      <c r="K116" s="30"/>
    </row>
    <row r="117" spans="1:11" ht="15">
      <c r="A117" s="28"/>
      <c r="B117" s="28"/>
      <c r="C117" s="28"/>
      <c r="D117" s="28"/>
      <c r="E117" s="28"/>
      <c r="F117" s="30"/>
      <c r="G117" s="30"/>
      <c r="H117" s="30"/>
      <c r="I117" s="191"/>
      <c r="J117" s="53"/>
      <c r="K117" s="65"/>
    </row>
    <row r="118" spans="1:11" ht="15">
      <c r="A118" s="28"/>
      <c r="B118" s="28"/>
      <c r="C118" s="28"/>
      <c r="D118" s="28"/>
      <c r="E118" s="28"/>
      <c r="F118" s="30"/>
      <c r="G118" s="30"/>
      <c r="H118" s="30"/>
      <c r="I118" s="191"/>
      <c r="J118" s="44"/>
      <c r="K118" s="65"/>
    </row>
    <row r="119" spans="1:11" ht="15">
      <c r="A119" s="28"/>
      <c r="B119" s="28"/>
      <c r="C119" s="34"/>
      <c r="D119" s="34"/>
      <c r="E119" s="34"/>
      <c r="F119" s="30"/>
      <c r="G119" s="30"/>
      <c r="H119" s="30"/>
      <c r="I119" s="191"/>
      <c r="J119" s="53"/>
      <c r="K119" s="65"/>
    </row>
    <row r="120" spans="1:11" ht="15">
      <c r="A120" s="28"/>
      <c r="B120" s="28"/>
      <c r="C120" s="34"/>
      <c r="D120" s="34"/>
      <c r="E120" s="34"/>
      <c r="F120" s="30"/>
      <c r="G120" s="30"/>
      <c r="H120" s="30"/>
      <c r="I120" s="191"/>
      <c r="J120" s="53"/>
      <c r="K120" s="65"/>
    </row>
    <row r="121" spans="1:11" ht="15">
      <c r="A121" s="28"/>
      <c r="B121" s="28"/>
      <c r="C121" s="28"/>
      <c r="D121" s="28"/>
      <c r="E121" s="28"/>
      <c r="F121" s="30"/>
      <c r="G121" s="30"/>
      <c r="H121" s="30"/>
      <c r="I121" s="191"/>
      <c r="J121" s="32"/>
      <c r="K121" s="30"/>
    </row>
    <row r="122" spans="1:11" ht="15">
      <c r="A122" s="28"/>
      <c r="B122" s="28"/>
      <c r="C122" s="28"/>
      <c r="D122" s="28"/>
      <c r="E122" s="28"/>
      <c r="F122" s="30"/>
      <c r="G122" s="30"/>
      <c r="H122" s="30"/>
      <c r="I122" s="191"/>
      <c r="J122" s="65"/>
      <c r="K122" s="65"/>
    </row>
    <row r="123" spans="1:11" ht="15">
      <c r="A123" s="28"/>
      <c r="B123" s="28"/>
      <c r="C123" s="28"/>
      <c r="D123" s="28"/>
      <c r="E123" s="28"/>
      <c r="F123" s="30"/>
      <c r="G123" s="30"/>
      <c r="H123" s="30"/>
      <c r="I123" s="191"/>
      <c r="J123" s="53"/>
      <c r="K123" s="65"/>
    </row>
    <row r="124" spans="1:11" ht="15">
      <c r="A124" s="28"/>
      <c r="B124" s="28"/>
      <c r="C124" s="28"/>
      <c r="D124" s="28"/>
      <c r="E124" s="28"/>
      <c r="F124" s="30"/>
      <c r="G124" s="30"/>
      <c r="H124" s="30"/>
      <c r="I124" s="191"/>
      <c r="J124" s="53"/>
      <c r="K124" s="65"/>
    </row>
    <row r="125" spans="1:11" ht="15">
      <c r="A125" s="28"/>
      <c r="B125" s="28"/>
      <c r="C125" s="28"/>
      <c r="D125" s="28"/>
      <c r="E125" s="28"/>
      <c r="F125" s="30"/>
      <c r="G125" s="30"/>
      <c r="H125" s="30"/>
      <c r="I125" s="191"/>
      <c r="J125" s="53"/>
      <c r="K125" s="65"/>
    </row>
    <row r="126" spans="1:11" ht="15">
      <c r="A126" s="28"/>
      <c r="B126" s="28"/>
      <c r="C126" s="34"/>
      <c r="D126" s="34"/>
      <c r="E126" s="34"/>
      <c r="F126" s="30"/>
      <c r="G126" s="30"/>
      <c r="H126" s="30"/>
      <c r="I126" s="191"/>
      <c r="J126" s="53"/>
      <c r="K126" s="65"/>
    </row>
    <row r="127" spans="1:11" ht="15">
      <c r="A127" s="28"/>
      <c r="B127" s="28"/>
      <c r="C127" s="28"/>
      <c r="D127" s="28"/>
      <c r="E127" s="28"/>
      <c r="F127" s="30"/>
      <c r="G127" s="30"/>
      <c r="H127" s="30"/>
      <c r="I127" s="191"/>
      <c r="J127" s="30"/>
      <c r="K127" s="30"/>
    </row>
    <row r="128" spans="1:11" ht="15">
      <c r="A128" s="28"/>
      <c r="B128" s="28"/>
      <c r="C128" s="28"/>
      <c r="D128" s="28"/>
      <c r="E128" s="28"/>
      <c r="F128" s="30"/>
      <c r="G128" s="30"/>
      <c r="H128" s="30"/>
      <c r="I128" s="191"/>
      <c r="J128" s="30"/>
      <c r="K128" s="30"/>
    </row>
    <row r="129" spans="1:11" ht="15">
      <c r="A129" s="28"/>
      <c r="B129" s="28"/>
      <c r="C129" s="28"/>
      <c r="D129" s="28"/>
      <c r="E129" s="28"/>
      <c r="F129" s="30"/>
      <c r="G129" s="30"/>
      <c r="H129" s="30"/>
      <c r="I129" s="191"/>
      <c r="J129" s="30"/>
      <c r="K129" s="30"/>
    </row>
  </sheetData>
  <sheetProtection/>
  <mergeCells count="45">
    <mergeCell ref="C1:E1"/>
    <mergeCell ref="F1:H1"/>
    <mergeCell ref="A4:B4"/>
    <mergeCell ref="A5:B5"/>
    <mergeCell ref="A6:B6"/>
    <mergeCell ref="A7:B7"/>
    <mergeCell ref="A8:B8"/>
    <mergeCell ref="A9:B9"/>
    <mergeCell ref="A10:B10"/>
    <mergeCell ref="C11:E11"/>
    <mergeCell ref="F11:H11"/>
    <mergeCell ref="A13:B13"/>
    <mergeCell ref="A14:B14"/>
    <mergeCell ref="A15:B15"/>
    <mergeCell ref="A16:B16"/>
    <mergeCell ref="A17:B17"/>
    <mergeCell ref="A18:B18"/>
    <mergeCell ref="A19:B19"/>
    <mergeCell ref="C20:E20"/>
    <mergeCell ref="F20:H20"/>
    <mergeCell ref="A23:B23"/>
    <mergeCell ref="A24:B24"/>
    <mergeCell ref="A25:B25"/>
    <mergeCell ref="A26:B26"/>
    <mergeCell ref="C24:D24"/>
    <mergeCell ref="A27:B27"/>
    <mergeCell ref="A29:D29"/>
    <mergeCell ref="A30:D30"/>
    <mergeCell ref="A31:D31"/>
    <mergeCell ref="A33:D33"/>
    <mergeCell ref="A34:D34"/>
    <mergeCell ref="A35:D35"/>
    <mergeCell ref="A36:D36"/>
    <mergeCell ref="C39:E39"/>
    <mergeCell ref="F39:H39"/>
    <mergeCell ref="C53:E53"/>
    <mergeCell ref="F53:H53"/>
    <mergeCell ref="C99:E99"/>
    <mergeCell ref="F99:H99"/>
    <mergeCell ref="C64:E64"/>
    <mergeCell ref="F64:H64"/>
    <mergeCell ref="C77:E77"/>
    <mergeCell ref="F77:H77"/>
    <mergeCell ref="C92:E92"/>
    <mergeCell ref="F92:H9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8515625" style="37" customWidth="1"/>
    <col min="2" max="2" width="16.57421875" style="37" customWidth="1"/>
    <col min="3" max="4" width="17.28125" style="37" customWidth="1"/>
    <col min="5" max="5" width="13.8515625" style="37" customWidth="1"/>
    <col min="6" max="6" width="13.421875" style="37" customWidth="1"/>
    <col min="7" max="7" width="17.28125" style="37" customWidth="1"/>
    <col min="8" max="8" width="9.140625" style="187" customWidth="1"/>
    <col min="9" max="11" width="9.140625" style="37" customWidth="1"/>
    <col min="12" max="16384" width="9.140625" style="39" customWidth="1"/>
  </cols>
  <sheetData>
    <row r="1" spans="1:6" ht="15">
      <c r="A1" s="84" t="s">
        <v>269</v>
      </c>
      <c r="B1" s="30"/>
      <c r="C1" s="30"/>
      <c r="D1" s="30"/>
      <c r="E1" s="30"/>
      <c r="F1" s="30"/>
    </row>
    <row r="2" spans="1:7" ht="15">
      <c r="A2" s="95"/>
      <c r="B2" s="85" t="s">
        <v>270</v>
      </c>
      <c r="C2" s="85" t="s">
        <v>271</v>
      </c>
      <c r="D2" s="85" t="s">
        <v>272</v>
      </c>
      <c r="E2" s="85" t="s">
        <v>273</v>
      </c>
      <c r="F2" s="85" t="s">
        <v>274</v>
      </c>
      <c r="G2" s="86" t="s">
        <v>275</v>
      </c>
    </row>
    <row r="3" spans="1:7" ht="15">
      <c r="A3" s="87" t="s">
        <v>276</v>
      </c>
      <c r="B3" s="87" t="s">
        <v>277</v>
      </c>
      <c r="C3" s="87" t="s">
        <v>278</v>
      </c>
      <c r="D3" s="87" t="s">
        <v>279</v>
      </c>
      <c r="E3" s="87" t="s">
        <v>280</v>
      </c>
      <c r="F3" s="87" t="s">
        <v>281</v>
      </c>
      <c r="G3" s="88" t="s">
        <v>282</v>
      </c>
    </row>
    <row r="4" spans="1:8" ht="15">
      <c r="A4" s="94"/>
      <c r="B4" s="89" t="s">
        <v>283</v>
      </c>
      <c r="C4" s="89" t="s">
        <v>284</v>
      </c>
      <c r="D4" s="89" t="s">
        <v>285</v>
      </c>
      <c r="E4" s="94"/>
      <c r="F4" s="89" t="s">
        <v>286</v>
      </c>
      <c r="G4" s="96"/>
      <c r="H4" s="190" t="s">
        <v>233</v>
      </c>
    </row>
    <row r="5" spans="1:7" ht="15">
      <c r="A5" s="90" t="s">
        <v>287</v>
      </c>
      <c r="B5" s="95"/>
      <c r="C5" s="95"/>
      <c r="D5" s="95"/>
      <c r="E5" s="95"/>
      <c r="F5" s="95"/>
      <c r="G5" s="97"/>
    </row>
    <row r="6" spans="1:8" ht="15">
      <c r="A6" s="91" t="s">
        <v>288</v>
      </c>
      <c r="B6" s="98">
        <v>40227809688</v>
      </c>
      <c r="C6" s="98">
        <v>24612271894</v>
      </c>
      <c r="D6" s="98">
        <v>841674717</v>
      </c>
      <c r="E6" s="98">
        <v>31500000</v>
      </c>
      <c r="F6" s="98">
        <v>219047619</v>
      </c>
      <c r="G6" s="98">
        <v>65932303918</v>
      </c>
      <c r="H6" s="187">
        <v>222</v>
      </c>
    </row>
    <row r="7" spans="1:8" ht="15">
      <c r="A7" s="92" t="s">
        <v>289</v>
      </c>
      <c r="B7" s="99">
        <v>75000000</v>
      </c>
      <c r="C7" s="99">
        <v>165316000</v>
      </c>
      <c r="D7" s="99">
        <v>320862090</v>
      </c>
      <c r="E7" s="99"/>
      <c r="F7" s="99"/>
      <c r="G7" s="100">
        <v>561178090</v>
      </c>
      <c r="H7" s="190"/>
    </row>
    <row r="8" spans="1:7" ht="15">
      <c r="A8" s="92" t="s">
        <v>290</v>
      </c>
      <c r="B8" s="99"/>
      <c r="C8" s="99"/>
      <c r="D8" s="99"/>
      <c r="E8" s="99"/>
      <c r="F8" s="99"/>
      <c r="G8" s="99"/>
    </row>
    <row r="9" spans="1:8" ht="15">
      <c r="A9" s="92" t="s">
        <v>291</v>
      </c>
      <c r="B9" s="99"/>
      <c r="C9" s="99"/>
      <c r="D9" s="99"/>
      <c r="E9" s="99"/>
      <c r="F9" s="99"/>
      <c r="G9" s="99"/>
      <c r="H9" s="193"/>
    </row>
    <row r="10" spans="1:7" ht="15">
      <c r="A10" s="92" t="s">
        <v>292</v>
      </c>
      <c r="B10" s="99"/>
      <c r="C10" s="99"/>
      <c r="D10" s="99"/>
      <c r="E10" s="99"/>
      <c r="F10" s="99"/>
      <c r="G10" s="99"/>
    </row>
    <row r="11" spans="1:7" ht="15">
      <c r="A11" s="92" t="s">
        <v>293</v>
      </c>
      <c r="B11" s="99"/>
      <c r="C11" s="99"/>
      <c r="D11" s="99"/>
      <c r="E11" s="99"/>
      <c r="F11" s="99"/>
      <c r="G11" s="99"/>
    </row>
    <row r="12" spans="1:7" ht="15">
      <c r="A12" s="92" t="s">
        <v>294</v>
      </c>
      <c r="B12" s="99"/>
      <c r="C12" s="99"/>
      <c r="D12" s="99"/>
      <c r="E12" s="99"/>
      <c r="F12" s="99"/>
      <c r="G12" s="101"/>
    </row>
    <row r="13" spans="1:8" ht="15">
      <c r="A13" s="91" t="s">
        <v>295</v>
      </c>
      <c r="B13" s="98">
        <v>40302809688</v>
      </c>
      <c r="C13" s="98">
        <v>24777587894</v>
      </c>
      <c r="D13" s="98">
        <v>1162536807</v>
      </c>
      <c r="E13" s="98">
        <v>31500000</v>
      </c>
      <c r="F13" s="98">
        <v>219047619</v>
      </c>
      <c r="G13" s="102">
        <v>66493482008</v>
      </c>
      <c r="H13" s="187">
        <v>222</v>
      </c>
    </row>
    <row r="14" spans="1:7" ht="15">
      <c r="A14" s="93" t="s">
        <v>296</v>
      </c>
      <c r="B14" s="99"/>
      <c r="C14" s="99"/>
      <c r="D14" s="99"/>
      <c r="E14" s="99"/>
      <c r="F14" s="99"/>
      <c r="G14" s="99"/>
    </row>
    <row r="15" spans="1:7" ht="15">
      <c r="A15" s="91" t="s">
        <v>288</v>
      </c>
      <c r="B15" s="98">
        <v>3344611039</v>
      </c>
      <c r="C15" s="98">
        <v>8148513980</v>
      </c>
      <c r="D15" s="98">
        <v>509141317</v>
      </c>
      <c r="E15" s="98">
        <v>31500000</v>
      </c>
      <c r="F15" s="98">
        <v>219047619</v>
      </c>
      <c r="G15" s="98">
        <v>12252813955</v>
      </c>
    </row>
    <row r="16" spans="1:7" ht="15">
      <c r="A16" s="92" t="s">
        <v>297</v>
      </c>
      <c r="B16" s="99">
        <v>958687341</v>
      </c>
      <c r="C16" s="99">
        <v>2046758805</v>
      </c>
      <c r="D16" s="99">
        <v>95738606</v>
      </c>
      <c r="E16" s="99"/>
      <c r="F16" s="99"/>
      <c r="G16" s="100">
        <v>3101184752</v>
      </c>
    </row>
    <row r="17" spans="1:8" ht="15">
      <c r="A17" s="92" t="s">
        <v>291</v>
      </c>
      <c r="B17" s="99"/>
      <c r="C17" s="99"/>
      <c r="D17" s="99"/>
      <c r="E17" s="99"/>
      <c r="F17" s="99"/>
      <c r="G17" s="99"/>
      <c r="H17" s="193"/>
    </row>
    <row r="18" spans="1:7" ht="15">
      <c r="A18" s="92" t="s">
        <v>292</v>
      </c>
      <c r="B18" s="99"/>
      <c r="C18" s="99"/>
      <c r="D18" s="99"/>
      <c r="E18" s="99"/>
      <c r="F18" s="99"/>
      <c r="G18" s="99"/>
    </row>
    <row r="19" spans="1:7" ht="15">
      <c r="A19" s="92" t="s">
        <v>293</v>
      </c>
      <c r="B19" s="99"/>
      <c r="C19" s="99"/>
      <c r="D19" s="99"/>
      <c r="E19" s="99"/>
      <c r="F19" s="99"/>
      <c r="G19" s="99"/>
    </row>
    <row r="20" spans="1:7" ht="15">
      <c r="A20" s="92" t="s">
        <v>294</v>
      </c>
      <c r="B20" s="99"/>
      <c r="C20" s="99"/>
      <c r="D20" s="99"/>
      <c r="E20" s="99"/>
      <c r="F20" s="99"/>
      <c r="G20" s="101"/>
    </row>
    <row r="21" spans="1:8" ht="15">
      <c r="A21" s="91" t="s">
        <v>298</v>
      </c>
      <c r="B21" s="98">
        <v>4303298380</v>
      </c>
      <c r="C21" s="98">
        <v>10195272785</v>
      </c>
      <c r="D21" s="98">
        <v>604879923</v>
      </c>
      <c r="E21" s="98">
        <v>31500000</v>
      </c>
      <c r="F21" s="98">
        <v>219047619</v>
      </c>
      <c r="G21" s="98">
        <v>15353998707</v>
      </c>
      <c r="H21" s="187">
        <v>223</v>
      </c>
    </row>
    <row r="22" spans="1:7" ht="15">
      <c r="A22" s="93" t="s">
        <v>299</v>
      </c>
      <c r="B22" s="99"/>
      <c r="C22" s="99"/>
      <c r="D22" s="99"/>
      <c r="E22" s="99"/>
      <c r="F22" s="99"/>
      <c r="G22" s="99"/>
    </row>
    <row r="23" spans="1:7" ht="15">
      <c r="A23" s="92" t="s">
        <v>300</v>
      </c>
      <c r="B23" s="99">
        <v>36883198649</v>
      </c>
      <c r="C23" s="99">
        <v>16463757914</v>
      </c>
      <c r="D23" s="99">
        <v>332533400</v>
      </c>
      <c r="E23" s="99">
        <v>0</v>
      </c>
      <c r="F23" s="99">
        <v>0</v>
      </c>
      <c r="G23" s="99">
        <v>53679489963</v>
      </c>
    </row>
    <row r="24" spans="1:8" ht="15">
      <c r="A24" s="94" t="s">
        <v>301</v>
      </c>
      <c r="B24" s="103">
        <v>35999511308</v>
      </c>
      <c r="C24" s="103">
        <v>14582315109</v>
      </c>
      <c r="D24" s="103">
        <v>557656884</v>
      </c>
      <c r="E24" s="103">
        <v>0</v>
      </c>
      <c r="F24" s="103">
        <v>0</v>
      </c>
      <c r="G24" s="103">
        <v>51139483301</v>
      </c>
      <c r="H24" s="187">
        <v>221</v>
      </c>
    </row>
    <row r="25" spans="1:6" ht="15">
      <c r="A25" s="30"/>
      <c r="B25" s="30"/>
      <c r="C25" s="30"/>
      <c r="D25" s="30"/>
      <c r="E25" s="30"/>
      <c r="F25" s="30"/>
    </row>
    <row r="26" spans="1:7" ht="16.5">
      <c r="A26" s="255"/>
      <c r="B26" s="255"/>
      <c r="C26" s="255"/>
      <c r="D26" s="255"/>
      <c r="E26" s="255"/>
      <c r="F26" s="255"/>
      <c r="G26" s="255"/>
    </row>
    <row r="27" spans="1:7" ht="16.5">
      <c r="A27" s="256"/>
      <c r="B27" s="256"/>
      <c r="C27" s="256"/>
      <c r="D27" s="256"/>
      <c r="E27" s="256"/>
      <c r="F27" s="256"/>
      <c r="G27" s="256"/>
    </row>
    <row r="28" spans="1:7" ht="16.5">
      <c r="A28" s="255"/>
      <c r="B28" s="255"/>
      <c r="C28" s="255"/>
      <c r="D28" s="255"/>
      <c r="E28" s="255"/>
      <c r="F28" s="255"/>
      <c r="G28" s="255"/>
    </row>
    <row r="29" spans="1:7" ht="16.5">
      <c r="A29" s="255"/>
      <c r="B29" s="255"/>
      <c r="C29" s="255"/>
      <c r="D29" s="255"/>
      <c r="E29" s="255"/>
      <c r="F29" s="255"/>
      <c r="G29" s="255"/>
    </row>
    <row r="30" spans="1:7" ht="16.5">
      <c r="A30" s="255"/>
      <c r="B30" s="255"/>
      <c r="C30" s="255"/>
      <c r="D30" s="255"/>
      <c r="E30" s="255"/>
      <c r="F30" s="255"/>
      <c r="G30" s="255"/>
    </row>
    <row r="31" spans="1:6" ht="15">
      <c r="A31" s="30"/>
      <c r="B31" s="30"/>
      <c r="C31" s="30"/>
      <c r="D31" s="30"/>
      <c r="E31" s="30"/>
      <c r="F31" s="30"/>
    </row>
  </sheetData>
  <sheetProtection/>
  <mergeCells count="5">
    <mergeCell ref="A26:G26"/>
    <mergeCell ref="A27:G27"/>
    <mergeCell ref="A28:G28"/>
    <mergeCell ref="A29:G29"/>
    <mergeCell ref="A30:G30"/>
  </mergeCells>
  <printOptions/>
  <pageMargins left="0.36" right="0.3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37" customWidth="1"/>
    <col min="2" max="2" width="13.00390625" style="37" customWidth="1"/>
    <col min="3" max="3" width="16.28125" style="37" customWidth="1"/>
    <col min="4" max="4" width="13.57421875" style="37" customWidth="1"/>
    <col min="5" max="5" width="10.8515625" style="37" customWidth="1"/>
    <col min="6" max="6" width="12.421875" style="37" customWidth="1"/>
    <col min="7" max="7" width="11.7109375" style="37" customWidth="1"/>
    <col min="8" max="8" width="16.00390625" style="37" customWidth="1"/>
    <col min="9" max="9" width="9.140625" style="37" customWidth="1"/>
    <col min="10" max="16384" width="9.140625" style="39" customWidth="1"/>
  </cols>
  <sheetData>
    <row r="1" spans="1:9" ht="15">
      <c r="A1" s="30" t="s">
        <v>302</v>
      </c>
      <c r="B1" s="30"/>
      <c r="C1" s="30"/>
      <c r="D1" s="30"/>
      <c r="E1" s="30"/>
      <c r="F1" s="30"/>
      <c r="G1" s="30"/>
      <c r="H1" s="30"/>
      <c r="I1" s="30"/>
    </row>
    <row r="2" spans="1:9" ht="15">
      <c r="A2" s="95"/>
      <c r="B2" s="85" t="s">
        <v>303</v>
      </c>
      <c r="C2" s="85" t="s">
        <v>271</v>
      </c>
      <c r="D2" s="85" t="s">
        <v>304</v>
      </c>
      <c r="E2" s="95"/>
      <c r="F2" s="85" t="s">
        <v>305</v>
      </c>
      <c r="G2" s="85" t="s">
        <v>306</v>
      </c>
      <c r="H2" s="95"/>
      <c r="I2" s="30"/>
    </row>
    <row r="3" spans="1:9" ht="15">
      <c r="A3" s="87" t="s">
        <v>276</v>
      </c>
      <c r="B3" s="87" t="s">
        <v>307</v>
      </c>
      <c r="C3" s="87" t="s">
        <v>278</v>
      </c>
      <c r="D3" s="87" t="s">
        <v>308</v>
      </c>
      <c r="E3" s="87" t="s">
        <v>9</v>
      </c>
      <c r="F3" s="87" t="s">
        <v>309</v>
      </c>
      <c r="G3" s="87" t="s">
        <v>310</v>
      </c>
      <c r="H3" s="87" t="s">
        <v>311</v>
      </c>
      <c r="I3" s="30"/>
    </row>
    <row r="4" spans="1:9" ht="15">
      <c r="A4" s="92"/>
      <c r="B4" s="87" t="s">
        <v>312</v>
      </c>
      <c r="C4" s="87" t="s">
        <v>313</v>
      </c>
      <c r="D4" s="87" t="s">
        <v>314</v>
      </c>
      <c r="E4" s="92"/>
      <c r="F4" s="87" t="s">
        <v>10</v>
      </c>
      <c r="G4" s="87" t="s">
        <v>315</v>
      </c>
      <c r="H4" s="87" t="s">
        <v>282</v>
      </c>
      <c r="I4" s="30"/>
    </row>
    <row r="5" spans="1:9" ht="15">
      <c r="A5" s="94"/>
      <c r="B5" s="89" t="s">
        <v>283</v>
      </c>
      <c r="C5" s="89" t="s">
        <v>316</v>
      </c>
      <c r="D5" s="89" t="s">
        <v>317</v>
      </c>
      <c r="E5" s="94"/>
      <c r="F5" s="89" t="s">
        <v>286</v>
      </c>
      <c r="G5" s="89" t="s">
        <v>10</v>
      </c>
      <c r="H5" s="94"/>
      <c r="I5" s="30"/>
    </row>
    <row r="6" spans="1:9" ht="15">
      <c r="A6" s="90" t="s">
        <v>318</v>
      </c>
      <c r="B6" s="95"/>
      <c r="C6" s="95"/>
      <c r="D6" s="95"/>
      <c r="E6" s="95"/>
      <c r="F6" s="95"/>
      <c r="G6" s="95"/>
      <c r="H6" s="95"/>
      <c r="I6" s="30"/>
    </row>
    <row r="7" spans="1:9" ht="15">
      <c r="A7" s="93" t="s">
        <v>11</v>
      </c>
      <c r="B7" s="92"/>
      <c r="C7" s="92"/>
      <c r="D7" s="92"/>
      <c r="E7" s="92"/>
      <c r="F7" s="92"/>
      <c r="G7" s="92"/>
      <c r="H7" s="92"/>
      <c r="I7" s="30"/>
    </row>
    <row r="8" spans="1:9" ht="15">
      <c r="A8" s="91" t="s">
        <v>288</v>
      </c>
      <c r="B8" s="91"/>
      <c r="C8" s="91"/>
      <c r="D8" s="91"/>
      <c r="E8" s="91"/>
      <c r="F8" s="91"/>
      <c r="G8" s="91"/>
      <c r="H8" s="91"/>
      <c r="I8" s="30"/>
    </row>
    <row r="9" spans="1:9" ht="15">
      <c r="A9" s="92" t="s">
        <v>319</v>
      </c>
      <c r="B9" s="92"/>
      <c r="C9" s="92"/>
      <c r="D9" s="92"/>
      <c r="E9" s="92"/>
      <c r="F9" s="92"/>
      <c r="G9" s="92"/>
      <c r="H9" s="92"/>
      <c r="I9" s="30"/>
    </row>
    <row r="10" spans="1:9" ht="15">
      <c r="A10" s="92" t="s">
        <v>320</v>
      </c>
      <c r="B10" s="92"/>
      <c r="C10" s="92"/>
      <c r="D10" s="92"/>
      <c r="E10" s="92"/>
      <c r="F10" s="92"/>
      <c r="G10" s="92"/>
      <c r="H10" s="92"/>
      <c r="I10" s="30"/>
    </row>
    <row r="11" spans="1:9" ht="15">
      <c r="A11" s="92" t="s">
        <v>291</v>
      </c>
      <c r="B11" s="92"/>
      <c r="C11" s="92"/>
      <c r="D11" s="92"/>
      <c r="E11" s="92"/>
      <c r="F11" s="92"/>
      <c r="G11" s="92"/>
      <c r="H11" s="92"/>
      <c r="I11" s="30"/>
    </row>
    <row r="12" spans="1:9" ht="15">
      <c r="A12" s="92" t="s">
        <v>321</v>
      </c>
      <c r="B12" s="92"/>
      <c r="C12" s="92"/>
      <c r="D12" s="92"/>
      <c r="E12" s="92"/>
      <c r="F12" s="92"/>
      <c r="G12" s="92"/>
      <c r="H12" s="92"/>
      <c r="I12" s="30"/>
    </row>
    <row r="13" spans="1:9" ht="15">
      <c r="A13" s="92" t="s">
        <v>294</v>
      </c>
      <c r="B13" s="92"/>
      <c r="C13" s="92"/>
      <c r="D13" s="92"/>
      <c r="E13" s="92"/>
      <c r="F13" s="92"/>
      <c r="G13" s="92"/>
      <c r="H13" s="92"/>
      <c r="I13" s="30"/>
    </row>
    <row r="14" spans="1:9" ht="15">
      <c r="A14" s="91" t="s">
        <v>322</v>
      </c>
      <c r="B14" s="91"/>
      <c r="C14" s="91"/>
      <c r="D14" s="91"/>
      <c r="E14" s="91"/>
      <c r="F14" s="91"/>
      <c r="G14" s="91"/>
      <c r="H14" s="91"/>
      <c r="I14" s="30"/>
    </row>
    <row r="15" spans="1:9" ht="15">
      <c r="A15" s="93" t="s">
        <v>323</v>
      </c>
      <c r="B15" s="92"/>
      <c r="C15" s="92"/>
      <c r="D15" s="92"/>
      <c r="E15" s="92"/>
      <c r="F15" s="92"/>
      <c r="G15" s="92"/>
      <c r="H15" s="92"/>
      <c r="I15" s="30"/>
    </row>
    <row r="16" spans="1:9" ht="15">
      <c r="A16" s="91" t="s">
        <v>288</v>
      </c>
      <c r="B16" s="91"/>
      <c r="C16" s="91"/>
      <c r="D16" s="91"/>
      <c r="E16" s="91"/>
      <c r="F16" s="91"/>
      <c r="G16" s="91"/>
      <c r="H16" s="91"/>
      <c r="I16" s="30"/>
    </row>
    <row r="17" spans="1:9" ht="15">
      <c r="A17" s="92" t="s">
        <v>297</v>
      </c>
      <c r="B17" s="92"/>
      <c r="C17" s="92"/>
      <c r="D17" s="92"/>
      <c r="E17" s="92"/>
      <c r="F17" s="92"/>
      <c r="G17" s="92"/>
      <c r="H17" s="92"/>
      <c r="I17" s="30"/>
    </row>
    <row r="18" spans="1:9" ht="15">
      <c r="A18" s="92" t="s">
        <v>320</v>
      </c>
      <c r="B18" s="92"/>
      <c r="C18" s="92"/>
      <c r="D18" s="92"/>
      <c r="E18" s="92"/>
      <c r="F18" s="92"/>
      <c r="G18" s="92"/>
      <c r="H18" s="92"/>
      <c r="I18" s="30"/>
    </row>
    <row r="19" spans="1:9" ht="15">
      <c r="A19" s="92" t="s">
        <v>291</v>
      </c>
      <c r="B19" s="92"/>
      <c r="C19" s="92"/>
      <c r="D19" s="92"/>
      <c r="E19" s="92"/>
      <c r="F19" s="92"/>
      <c r="G19" s="92"/>
      <c r="H19" s="92"/>
      <c r="I19" s="30"/>
    </row>
    <row r="20" spans="1:9" ht="15">
      <c r="A20" s="92" t="s">
        <v>321</v>
      </c>
      <c r="B20" s="92"/>
      <c r="C20" s="92"/>
      <c r="D20" s="92"/>
      <c r="E20" s="92"/>
      <c r="F20" s="92"/>
      <c r="G20" s="92"/>
      <c r="H20" s="92"/>
      <c r="I20" s="30"/>
    </row>
    <row r="21" spans="1:9" ht="15">
      <c r="A21" s="92" t="s">
        <v>294</v>
      </c>
      <c r="B21" s="92"/>
      <c r="C21" s="92"/>
      <c r="D21" s="92"/>
      <c r="E21" s="92"/>
      <c r="F21" s="92"/>
      <c r="G21" s="92"/>
      <c r="H21" s="92"/>
      <c r="I21" s="30"/>
    </row>
    <row r="22" spans="1:9" ht="15">
      <c r="A22" s="91" t="s">
        <v>298</v>
      </c>
      <c r="B22" s="91"/>
      <c r="C22" s="91"/>
      <c r="D22" s="91"/>
      <c r="E22" s="91"/>
      <c r="F22" s="91"/>
      <c r="G22" s="91"/>
      <c r="H22" s="91"/>
      <c r="I22" s="30"/>
    </row>
    <row r="23" spans="1:9" ht="15">
      <c r="A23" s="93" t="s">
        <v>324</v>
      </c>
      <c r="B23" s="92"/>
      <c r="C23" s="92"/>
      <c r="D23" s="92"/>
      <c r="E23" s="92"/>
      <c r="F23" s="92"/>
      <c r="G23" s="92"/>
      <c r="H23" s="92"/>
      <c r="I23" s="30"/>
    </row>
    <row r="24" spans="1:9" ht="15">
      <c r="A24" s="93" t="s">
        <v>325</v>
      </c>
      <c r="B24" s="92"/>
      <c r="C24" s="92"/>
      <c r="D24" s="92"/>
      <c r="E24" s="92"/>
      <c r="F24" s="92"/>
      <c r="G24" s="92"/>
      <c r="H24" s="92"/>
      <c r="I24" s="30"/>
    </row>
    <row r="25" spans="1:9" ht="15">
      <c r="A25" s="104" t="s">
        <v>300</v>
      </c>
      <c r="B25" s="104"/>
      <c r="C25" s="104"/>
      <c r="D25" s="104"/>
      <c r="E25" s="104"/>
      <c r="F25" s="104"/>
      <c r="G25" s="104"/>
      <c r="H25" s="104"/>
      <c r="I25" s="30"/>
    </row>
    <row r="26" spans="1:9" ht="15">
      <c r="A26" s="94" t="s">
        <v>301</v>
      </c>
      <c r="B26" s="94"/>
      <c r="C26" s="94"/>
      <c r="D26" s="94"/>
      <c r="E26" s="94"/>
      <c r="F26" s="94"/>
      <c r="G26" s="94"/>
      <c r="H26" s="94"/>
      <c r="I26" s="30"/>
    </row>
    <row r="27" spans="1:9" ht="15">
      <c r="A27" s="105" t="s">
        <v>326</v>
      </c>
      <c r="B27" s="30"/>
      <c r="C27" s="30"/>
      <c r="D27" s="30"/>
      <c r="E27" s="30"/>
      <c r="F27" s="30"/>
      <c r="G27" s="30"/>
      <c r="H27" s="30"/>
      <c r="I27" s="30"/>
    </row>
    <row r="28" spans="1:9" ht="15">
      <c r="A28" s="105" t="s">
        <v>327</v>
      </c>
      <c r="B28" s="30"/>
      <c r="C28" s="30"/>
      <c r="D28" s="30"/>
      <c r="E28" s="30"/>
      <c r="F28" s="30"/>
      <c r="G28" s="30"/>
      <c r="H28" s="30"/>
      <c r="I28" s="30"/>
    </row>
    <row r="29" spans="1:9" ht="15">
      <c r="A29" s="105" t="s">
        <v>328</v>
      </c>
      <c r="B29" s="30"/>
      <c r="C29" s="30"/>
      <c r="D29" s="30"/>
      <c r="E29" s="30"/>
      <c r="F29" s="30"/>
      <c r="G29" s="30"/>
      <c r="H29" s="30"/>
      <c r="I29" s="30"/>
    </row>
    <row r="30" spans="1:9" ht="15">
      <c r="A30" s="30"/>
      <c r="B30" s="30"/>
      <c r="C30" s="30"/>
      <c r="D30" s="30"/>
      <c r="E30" s="30"/>
      <c r="F30" s="30"/>
      <c r="G30" s="30"/>
      <c r="H30" s="30"/>
      <c r="I30" s="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421875" style="37" customWidth="1"/>
    <col min="2" max="2" width="16.8515625" style="37" customWidth="1"/>
    <col min="3" max="3" width="15.7109375" style="37" customWidth="1"/>
    <col min="4" max="4" width="18.8515625" style="37" customWidth="1"/>
    <col min="5" max="5" width="10.28125" style="114" customWidth="1"/>
    <col min="6" max="6" width="9.140625" style="37" customWidth="1"/>
    <col min="7" max="16384" width="9.140625" style="39" customWidth="1"/>
  </cols>
  <sheetData>
    <row r="1" spans="1:6" ht="15">
      <c r="A1" s="30" t="s">
        <v>329</v>
      </c>
      <c r="B1" s="30"/>
      <c r="C1" s="30"/>
      <c r="D1" s="30"/>
      <c r="E1" s="106"/>
      <c r="F1" s="30"/>
    </row>
    <row r="2" spans="1:6" ht="15">
      <c r="A2" s="95"/>
      <c r="B2" s="85" t="s">
        <v>330</v>
      </c>
      <c r="C2" s="85" t="s">
        <v>331</v>
      </c>
      <c r="D2" s="85" t="s">
        <v>275</v>
      </c>
      <c r="E2" s="106"/>
      <c r="F2" s="30"/>
    </row>
    <row r="3" spans="1:6" ht="15">
      <c r="A3" s="87" t="s">
        <v>276</v>
      </c>
      <c r="B3" s="87" t="s">
        <v>332</v>
      </c>
      <c r="C3" s="87" t="s">
        <v>333</v>
      </c>
      <c r="D3" s="87" t="s">
        <v>282</v>
      </c>
      <c r="E3" s="106"/>
      <c r="F3" s="30"/>
    </row>
    <row r="4" spans="1:6" ht="15">
      <c r="A4" s="94"/>
      <c r="B4" s="89" t="s">
        <v>334</v>
      </c>
      <c r="C4" s="94"/>
      <c r="D4" s="89"/>
      <c r="E4" s="106" t="s">
        <v>233</v>
      </c>
      <c r="F4" s="30"/>
    </row>
    <row r="5" spans="1:6" ht="15">
      <c r="A5" s="90" t="s">
        <v>335</v>
      </c>
      <c r="B5" s="107"/>
      <c r="C5" s="107"/>
      <c r="D5" s="107"/>
      <c r="E5" s="106"/>
      <c r="F5" s="30"/>
    </row>
    <row r="6" spans="1:6" ht="15">
      <c r="A6" s="91" t="s">
        <v>288</v>
      </c>
      <c r="B6" s="108">
        <v>21935117967</v>
      </c>
      <c r="C6" s="108">
        <v>30000000</v>
      </c>
      <c r="D6" s="108">
        <v>21965117967</v>
      </c>
      <c r="E6" s="109">
        <v>228</v>
      </c>
      <c r="F6" s="30"/>
    </row>
    <row r="7" spans="1:6" ht="15">
      <c r="A7" s="92" t="s">
        <v>336</v>
      </c>
      <c r="B7" s="110"/>
      <c r="C7" s="110"/>
      <c r="D7" s="111">
        <v>0</v>
      </c>
      <c r="E7" s="106"/>
      <c r="F7" s="30"/>
    </row>
    <row r="8" spans="1:6" ht="15">
      <c r="A8" s="92" t="s">
        <v>337</v>
      </c>
      <c r="B8" s="110"/>
      <c r="C8" s="110"/>
      <c r="D8" s="110"/>
      <c r="E8" s="106"/>
      <c r="F8" s="30"/>
    </row>
    <row r="9" spans="1:6" ht="15">
      <c r="A9" s="92" t="s">
        <v>338</v>
      </c>
      <c r="B9" s="110"/>
      <c r="C9" s="110"/>
      <c r="D9" s="110"/>
      <c r="E9" s="106"/>
      <c r="F9" s="30"/>
    </row>
    <row r="10" spans="1:6" ht="15">
      <c r="A10" s="92" t="s">
        <v>291</v>
      </c>
      <c r="B10" s="110"/>
      <c r="C10" s="110"/>
      <c r="D10" s="110"/>
      <c r="E10" s="106"/>
      <c r="F10" s="30"/>
    </row>
    <row r="11" spans="1:6" ht="15">
      <c r="A11" s="92" t="s">
        <v>293</v>
      </c>
      <c r="B11" s="110"/>
      <c r="C11" s="110"/>
      <c r="D11" s="110"/>
      <c r="E11" s="106"/>
      <c r="F11" s="30"/>
    </row>
    <row r="12" spans="1:6" ht="15">
      <c r="A12" s="92" t="s">
        <v>294</v>
      </c>
      <c r="B12" s="110"/>
      <c r="C12" s="65"/>
      <c r="D12" s="110"/>
      <c r="E12" s="106"/>
      <c r="F12" s="30"/>
    </row>
    <row r="13" spans="1:6" ht="15">
      <c r="A13" s="91" t="s">
        <v>339</v>
      </c>
      <c r="B13" s="108">
        <v>21935117967</v>
      </c>
      <c r="C13" s="108">
        <v>30000000</v>
      </c>
      <c r="D13" s="108">
        <v>21965117967</v>
      </c>
      <c r="E13" s="106">
        <v>228</v>
      </c>
      <c r="F13" s="30"/>
    </row>
    <row r="14" spans="1:6" ht="15">
      <c r="A14" s="93" t="s">
        <v>323</v>
      </c>
      <c r="B14" s="110"/>
      <c r="C14" s="110"/>
      <c r="D14" s="110"/>
      <c r="E14" s="106"/>
      <c r="F14" s="30"/>
    </row>
    <row r="15" spans="1:6" ht="15">
      <c r="A15" s="91" t="s">
        <v>288</v>
      </c>
      <c r="B15" s="108">
        <v>1233850380</v>
      </c>
      <c r="C15" s="108">
        <v>11666666</v>
      </c>
      <c r="D15" s="111">
        <v>1245517046</v>
      </c>
      <c r="E15" s="106"/>
      <c r="F15" s="30"/>
    </row>
    <row r="16" spans="1:6" ht="15">
      <c r="A16" s="92" t="s">
        <v>297</v>
      </c>
      <c r="B16" s="110">
        <v>548377944</v>
      </c>
      <c r="C16" s="110">
        <v>9999996</v>
      </c>
      <c r="D16" s="111">
        <v>558377940</v>
      </c>
      <c r="E16" s="106"/>
      <c r="F16" s="30"/>
    </row>
    <row r="17" spans="1:6" ht="15">
      <c r="A17" s="92" t="s">
        <v>291</v>
      </c>
      <c r="B17" s="110"/>
      <c r="C17" s="110"/>
      <c r="D17" s="110"/>
      <c r="E17" s="106"/>
      <c r="F17" s="30"/>
    </row>
    <row r="18" spans="1:6" ht="15">
      <c r="A18" s="92" t="s">
        <v>293</v>
      </c>
      <c r="B18" s="110"/>
      <c r="C18" s="110"/>
      <c r="D18" s="110"/>
      <c r="E18" s="106"/>
      <c r="F18" s="30"/>
    </row>
    <row r="19" spans="1:6" ht="15">
      <c r="A19" s="92" t="s">
        <v>294</v>
      </c>
      <c r="B19" s="110"/>
      <c r="C19" s="110"/>
      <c r="D19" s="110"/>
      <c r="E19" s="106"/>
      <c r="F19" s="30"/>
    </row>
    <row r="20" spans="1:6" ht="15">
      <c r="A20" s="91" t="s">
        <v>298</v>
      </c>
      <c r="B20" s="108">
        <v>1782228324</v>
      </c>
      <c r="C20" s="108">
        <v>21666662</v>
      </c>
      <c r="D20" s="112">
        <v>1803894986</v>
      </c>
      <c r="E20" s="106">
        <v>229</v>
      </c>
      <c r="F20" s="30"/>
    </row>
    <row r="21" spans="1:6" ht="15">
      <c r="A21" s="93" t="s">
        <v>340</v>
      </c>
      <c r="B21" s="110"/>
      <c r="C21" s="110"/>
      <c r="D21" s="110"/>
      <c r="E21" s="106"/>
      <c r="F21" s="30"/>
    </row>
    <row r="22" spans="1:6" ht="15">
      <c r="A22" s="93" t="s">
        <v>10</v>
      </c>
      <c r="B22" s="110"/>
      <c r="C22" s="110"/>
      <c r="D22" s="110"/>
      <c r="E22" s="106"/>
      <c r="F22" s="30"/>
    </row>
    <row r="23" spans="1:6" ht="15">
      <c r="A23" s="104" t="s">
        <v>300</v>
      </c>
      <c r="B23" s="111">
        <v>20701267587</v>
      </c>
      <c r="C23" s="111">
        <v>18333334</v>
      </c>
      <c r="D23" s="111">
        <v>20719600921</v>
      </c>
      <c r="E23" s="106"/>
      <c r="F23" s="30"/>
    </row>
    <row r="24" spans="1:6" ht="15">
      <c r="A24" s="94" t="s">
        <v>301</v>
      </c>
      <c r="B24" s="113">
        <v>20152889643</v>
      </c>
      <c r="C24" s="113">
        <v>8333338</v>
      </c>
      <c r="D24" s="113">
        <v>20161222981</v>
      </c>
      <c r="E24" s="106">
        <v>227</v>
      </c>
      <c r="F24" s="30"/>
    </row>
    <row r="25" spans="1:6" ht="15">
      <c r="A25" s="30"/>
      <c r="B25" s="30"/>
      <c r="C25" s="30"/>
      <c r="D25" s="30"/>
      <c r="E25" s="106"/>
      <c r="F25" s="30"/>
    </row>
    <row r="26" spans="1:6" ht="15">
      <c r="A26" s="30"/>
      <c r="B26" s="30"/>
      <c r="C26" s="30"/>
      <c r="D26" s="30"/>
      <c r="E26" s="106"/>
      <c r="F26" s="30"/>
    </row>
    <row r="27" spans="1:6" ht="15">
      <c r="A27" s="30"/>
      <c r="B27" s="30"/>
      <c r="C27" s="30"/>
      <c r="D27" s="30"/>
      <c r="E27" s="106"/>
      <c r="F27" s="30"/>
    </row>
    <row r="28" spans="1:6" ht="15">
      <c r="A28" s="30"/>
      <c r="B28" s="30"/>
      <c r="C28" s="32"/>
      <c r="D28" s="32"/>
      <c r="E28" s="106"/>
      <c r="F28" s="30"/>
    </row>
    <row r="29" spans="1:6" ht="15">
      <c r="A29" s="30"/>
      <c r="B29" s="30"/>
      <c r="C29" s="66"/>
      <c r="D29" s="66"/>
      <c r="E29" s="106"/>
      <c r="F29" s="30"/>
    </row>
    <row r="30" spans="1:6" ht="15">
      <c r="A30" s="30"/>
      <c r="B30" s="30"/>
      <c r="C30" s="30"/>
      <c r="D30" s="47"/>
      <c r="E30" s="106"/>
      <c r="F30" s="30"/>
    </row>
    <row r="31" spans="1:6" ht="15">
      <c r="A31" s="30"/>
      <c r="B31" s="30"/>
      <c r="C31" s="46"/>
      <c r="D31" s="46"/>
      <c r="E31" s="106"/>
      <c r="F31" s="30"/>
    </row>
    <row r="32" spans="1:6" ht="15">
      <c r="A32" s="30"/>
      <c r="B32" s="30"/>
      <c r="C32" s="46"/>
      <c r="D32" s="46"/>
      <c r="E32" s="106"/>
      <c r="F32" s="30"/>
    </row>
    <row r="33" spans="1:6" ht="15">
      <c r="A33" s="30"/>
      <c r="B33" s="30"/>
      <c r="C33" s="46"/>
      <c r="D33" s="46"/>
      <c r="E33" s="106"/>
      <c r="F33" s="30"/>
    </row>
    <row r="34" spans="1:6" ht="15">
      <c r="A34" s="30"/>
      <c r="B34" s="30"/>
      <c r="C34" s="30"/>
      <c r="D34" s="30"/>
      <c r="E34" s="106"/>
      <c r="F34" s="30"/>
    </row>
    <row r="35" spans="1:6" ht="15">
      <c r="A35" s="30"/>
      <c r="B35" s="30"/>
      <c r="C35" s="30"/>
      <c r="D35" s="30"/>
      <c r="E35" s="106"/>
      <c r="F35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All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duyenkhoe</dc:creator>
  <cp:keywords/>
  <dc:description/>
  <cp:lastModifiedBy>HELLO</cp:lastModifiedBy>
  <cp:lastPrinted>2016-01-14T06:48:37Z</cp:lastPrinted>
  <dcterms:created xsi:type="dcterms:W3CDTF">2014-04-19T06:05:18Z</dcterms:created>
  <dcterms:modified xsi:type="dcterms:W3CDTF">2016-02-04T08:44:05Z</dcterms:modified>
  <cp:category/>
  <cp:version/>
  <cp:contentType/>
  <cp:contentStatus/>
</cp:coreProperties>
</file>