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35" windowHeight="8700" activeTab="0"/>
  </bookViews>
  <sheets>
    <sheet name="Thuyết minh 1.16" sheetId="1" r:id="rId1"/>
  </sheets>
  <definedNames>
    <definedName name="_xlnm.Print_Area" localSheetId="0">'Thuyết minh 1.16'!$A$1:$BE$480</definedName>
  </definedNames>
  <calcPr fullCalcOnLoad="1"/>
</workbook>
</file>

<file path=xl/sharedStrings.xml><?xml version="1.0" encoding="utf-8"?>
<sst xmlns="http://schemas.openxmlformats.org/spreadsheetml/2006/main" count="525" uniqueCount="383">
  <si>
    <t/>
  </si>
  <si>
    <t>Mẫu số: B09-DN</t>
  </si>
  <si>
    <t>(Ban hành theo Thông tư số 200/2014/TT-BTC
Ngày 22/12/2014 của Bộ Tài chính)</t>
  </si>
  <si>
    <t>BẢN THUYẾT MINH BÁO CÁO TÀI CHÍNH</t>
  </si>
  <si>
    <t>I- Đặc điểm hoạt động của doanh nghiệp</t>
  </si>
  <si>
    <t>4. Chu kỳ sản xuất, kinh doanh thông thường</t>
  </si>
  <si>
    <t>5. Đặc điểm hoạt động của doanh nghiệp trong năm tài chính có ảnh hưởng đến báo cáo tài chính:</t>
  </si>
  <si>
    <t>6. Cấu trúc doanh nghiệp</t>
  </si>
  <si>
    <t>- Danh sách các công ty con</t>
  </si>
  <si>
    <t>- Danh sách các công ty liên doanh, liên kết</t>
  </si>
  <si>
    <t>- Danh sách các đơn vị trực thuộc không có tư cách pháp nhân hạch toán phụ thuộc.</t>
  </si>
  <si>
    <t>7. Tuyên bố về khả năng so sánh thông tin trên Báo cáo tài chính (có so sánh được hay không, nếu không so sánh được phải nêu rõ lý do như vì chuyển đổi hình thức sở hữu, chia tách, sáp nhập, nêu độ dài về kỳ so sánh...)</t>
  </si>
  <si>
    <t>II- Kỳ kế toán, đơn vị tiền tệ sử dụng trong kế toán</t>
  </si>
  <si>
    <t>2. Đơn vị tiền tệ sử dụng trong kế toán. Trường hợp có sự thay đổi đơn vị tiền tệ kế toán so với năm trước, giải trình rõ lý do và ảnh hưởng của sự thay đổi VND</t>
  </si>
  <si>
    <t>III- Chuẩn mực và chế độ kế toán áp dụng</t>
  </si>
  <si>
    <t>1. Chế độ kế toán áp dụng: Công ty áp dụng Chế độ Kế toán doanh nghiệp ban hành theo Thông tư số 200/2014/TT-BTC ngày 22/12/2014 của Bộ Tài chính)</t>
  </si>
  <si>
    <t>2. Tuyên bố về việc tuân thủ Chuẩn mực kế toán và Chế độ kế toán: 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t>
  </si>
  <si>
    <t>IV- Các chính sách kế toán áp dụng trong trường hợp doanh nghiệp hoạt động liên tục</t>
  </si>
  <si>
    <t>1. Nguyên tắc chuyển đổi Báo cáo tài chính lập bằng ngoại tệ sang Đồng Việt Nam (Trường hợp đồng tiền ghi sổ kế toán khác với Đồng Việt Nam); Ảnh hưởng (nếu có) do việc chuyển đổi Báo cáo tài chính từ đồng ngoại tệ sang Đồng Việt Nam.</t>
  </si>
  <si>
    <t>2. Các loại tỷ giá hối đoái áp dụng trong kế toán.</t>
  </si>
  <si>
    <t>3. Nguyên tắc xác định lãi suất thực tế (lãi suất hiệu lực) dùng để chiết khấu dòng tiền.</t>
  </si>
  <si>
    <t>4. Nguyên tắc ghi nhận các khoản tiền và các khoản tương đương tiền.</t>
  </si>
  <si>
    <t>5. Nguyên tắc kế toán các khoản đầu tư tài chính</t>
  </si>
  <si>
    <t>a) Chứng khoán kinh doanh;</t>
  </si>
  <si>
    <t>b) Các khoản đầu tư nắm giữ đến ngày đáo hạn;</t>
  </si>
  <si>
    <t>c) Các khoản cho vay;</t>
  </si>
  <si>
    <t>d) Đầu tư vào công ty con; công ty liên doanh, liên kết;</t>
  </si>
  <si>
    <t>đ) Đầu tư vào công cụ vốn của đơn vị khác;</t>
  </si>
  <si>
    <t>e) Các phương pháp kế toán đối với các giao dịch khác liên quan đến đầu tư tài chính.</t>
  </si>
  <si>
    <t>6. Nguyên tắc kế toán nợ phải thu</t>
  </si>
  <si>
    <t>7. Nguyên tắc ghi nhận hàng tồn kho:</t>
  </si>
  <si>
    <t>- Nguyên tắc ghi nhận hàng tồn kho:</t>
  </si>
  <si>
    <t>- Phương pháp tính giá trị hàng tồn kho:  Bình quân cuối kỳ</t>
  </si>
  <si>
    <t>- Phương pháp hạch toán hàng tồn kho:</t>
  </si>
  <si>
    <t>- Phương pháp lập dự phòng giảm giá hàng tồn kho:</t>
  </si>
  <si>
    <t>8. Nguyên tắc ghi nhận và các khấu hao TSCĐ, TSCĐ thuê tài chính; bất động sản đầu tư:</t>
  </si>
  <si>
    <t>9. Nguyên tắc kế toán các hợp đồng hợp tác kinh doanh.</t>
  </si>
  <si>
    <t>10. Nguyên tắc kế toán thuế TNDN hoãn lại.</t>
  </si>
  <si>
    <t>11. Nguyên tắc kế toán chi phí trả trước.</t>
  </si>
  <si>
    <t>12. Nguyên tắc kế toán nợ phải trả:</t>
  </si>
  <si>
    <t>13. Nguyên tắc ghi nhận vay và nợ phải trả thuê tài chính.</t>
  </si>
  <si>
    <t>14. Nguyên tắc ghi nhận và vốn hóa các khoản chi phí đi vay.</t>
  </si>
  <si>
    <t>15. Nguyên tắc ghi nhận chi phí phải trả.</t>
  </si>
  <si>
    <t>16. Nguyên tắc và phương pháp ghi nhận các  khoản dự phòng phải trả:</t>
  </si>
  <si>
    <t>17. Nguyên tắc ghi nhận doanh thu chưa thực hiện.</t>
  </si>
  <si>
    <t>18. Nguyên tắc ghi nhận trái phiếu chuyển đổi.</t>
  </si>
  <si>
    <t>19. Nguyên tắc ghi nhận vốn chủ sở hữu:</t>
  </si>
  <si>
    <t>- Nguyên tắc ghi nhận vốn góp của chủ sở hữu, thặng dư vốn cổ phần, quyền chọn trái phiếu chuyển đổi, vốn khác của chủ sở hữu.</t>
  </si>
  <si>
    <t>- Nguyên tắc ghi nhận chênh lệch đánh giá lại tài sản:</t>
  </si>
  <si>
    <t>- Nguyên tắc ghi nhận chênh lệch tỷ giá:</t>
  </si>
  <si>
    <t>- Nguyên tắc ghi nhận lợi nhuận chưa phân phối:</t>
  </si>
  <si>
    <t>20. Nguyên tắc và phương pháp ghi nhận doanh thu:</t>
  </si>
  <si>
    <t>- Doanh thu bán hàng:</t>
  </si>
  <si>
    <t>- Doanh thu cung cấp dịch vụ:</t>
  </si>
  <si>
    <t>- Doanh thu hoạt động tài chính:</t>
  </si>
  <si>
    <t>- Doanh thu hợp đồng xây dựng:</t>
  </si>
  <si>
    <t>-  Thu nhập khác</t>
  </si>
  <si>
    <t>21. Nguyên tắc kế toán các khoản giảm trừ doanh thu</t>
  </si>
  <si>
    <t>22. Nguyên tắc kế toán giá vốn hàng bán.</t>
  </si>
  <si>
    <t>23. Nguyên tắc kế toán chi phí tài chính:</t>
  </si>
  <si>
    <t>24. Nguyên tắc kế toán chi phí bán hàng, chi phí quản lý doanh nghiệp.</t>
  </si>
  <si>
    <t>25. Nguyên tắc và phương pháp ghi nhận chi phí thuế thu nhập doanh nghiệp hiện hành, chi phí thuế thu nhập doanh nghiệp hoãn lại.</t>
  </si>
  <si>
    <t>26. Các nguyên tắc và phương pháp kế toán khác.</t>
  </si>
  <si>
    <t>V. Các chính sách kế toán áp dụng (trong trường hợp doanh nghiệp không đáp ứng giả định hoạt động liên tục)</t>
  </si>
  <si>
    <t>1. Có tái phân loại tài sản dài hạn và nợ phải trả dài hạn thành ngắn hạn không?</t>
  </si>
  <si>
    <t>2. Nguyên tắc xác định giá trị từng loại tài sản và nợ phải trả (theo giá trị thuần có thể thực hiện được, giá trị có thể thu hồi, giá trị hợp lý, giá trị hiện tại, giá hiện hành...)</t>
  </si>
  <si>
    <t>3. Nguyên tắc xử lý tài chính đối với:</t>
  </si>
  <si>
    <t>- Các khoản dự phòng;</t>
  </si>
  <si>
    <t>- Chênh lệch đánh giá lại tài sản và chênh lệch tỷ giá (còn đang phản ánh trên Bảng cân đối kế toán – nếu có).</t>
  </si>
  <si>
    <t>VI. Thông tin bổ sung cho các khoản mục trình bày trong Bảng cân đối kế toán</t>
  </si>
  <si>
    <t>01. Tiền</t>
  </si>
  <si>
    <t xml:space="preserve"> Đơn vị tính: VND</t>
  </si>
  <si>
    <t>Chỉ tiêu</t>
  </si>
  <si>
    <t>Cuối năm</t>
  </si>
  <si>
    <t>Đầu năm</t>
  </si>
  <si>
    <t>- Tiền mặt</t>
  </si>
  <si>
    <t>- Tiền gửi ngân hàng</t>
  </si>
  <si>
    <t>- Tiền đang chuyển</t>
  </si>
  <si>
    <t>Cộng</t>
  </si>
  <si>
    <t>Giá gốc</t>
  </si>
  <si>
    <t>Dự phòng</t>
  </si>
  <si>
    <t>a) Phải thu của khách hàng ngắn hạn</t>
  </si>
  <si>
    <t>- Các khoản phải thu khách hàng khác</t>
  </si>
  <si>
    <t>b) Phải thu của khách hàng dài hạn (tương tự ngắn hạn)</t>
  </si>
  <si>
    <t>Giá trị</t>
  </si>
  <si>
    <t>a) Ngắn hạn</t>
  </si>
  <si>
    <t>- Phải thu về cổ phần hoá;</t>
  </si>
  <si>
    <t>- Phải thu về cổ tức và lợi nhuận được chia;</t>
  </si>
  <si>
    <t>- Phải thu người lao động;</t>
  </si>
  <si>
    <t>- Ký cược, ký quỹ</t>
  </si>
  <si>
    <t>- Cho mượn;</t>
  </si>
  <si>
    <t>- Các khoản chi hộ;</t>
  </si>
  <si>
    <t>- Phải thu khác.</t>
  </si>
  <si>
    <t>b) Dài hạn</t>
  </si>
  <si>
    <t>Giá trị có thể thu hồi</t>
  </si>
  <si>
    <t>Đối tượng nợ</t>
  </si>
  <si>
    <t>- Thông tin về các khoản tiền phạt, phải thu về lãi trả chậm… phát sinh từ các khoản nợ quá hạn nhưng không được ghi nhận doanh thu;</t>
  </si>
  <si>
    <t>- Khả năng thu hồi nợ phải thu quá hạn.</t>
  </si>
  <si>
    <t>- Hàng đang đi trên đường</t>
  </si>
  <si>
    <t>- Nguyên liệu, vật liệu</t>
  </si>
  <si>
    <t>- Công cụ, dụng cụ</t>
  </si>
  <si>
    <t>- Chi phí sản xuất kinh doanh dở dang</t>
  </si>
  <si>
    <t>- Thành phẩm</t>
  </si>
  <si>
    <t>- Hàng hóa</t>
  </si>
  <si>
    <t>- Hàng gửi đi bán</t>
  </si>
  <si>
    <t>- Hàng hóa kho bảo thuế</t>
  </si>
  <si>
    <t>- Hàng hóa bất động sản</t>
  </si>
  <si>
    <t>- Giá trị hàng tồn kho ứ đọng, kém, mất phẩm chất không có khả năng tiêu thụ tại thời điểm cuối kỳ; Nguyên nhân và hướng xử lý đối với hàng tồn kho ứ đọng, kém, mất phẩm chất</t>
  </si>
  <si>
    <t>- Giá trị hàng tồn kho dùng để thế chấp, cầm cố bảo đảm các khoản nợ phải trả tại thời điểm cuối kỳ;</t>
  </si>
  <si>
    <t>- Lý do dẫn đến việc trích lập thêm hoặc hoàn nhập dự phòng giảm giá hàng tồn kho.</t>
  </si>
  <si>
    <t>a) Chi phí sản xuất, kinh doanh dở dang dài hạn (Chi tiết cho từng loại, nêu lí do vì sao không hoàn thành trong một chu kỳ sản xuất, kinh doanh thông thường)</t>
  </si>
  <si>
    <t>.........</t>
  </si>
  <si>
    <t>b) Xây dựng cơ bản dở dang (Chi tiết cho các công trình chiếm từ 10% trên tổng giá trị XDCB)</t>
  </si>
  <si>
    <t>- Mua sắm;</t>
  </si>
  <si>
    <t>- XDCB;</t>
  </si>
  <si>
    <t>- Sửa chữa.</t>
  </si>
  <si>
    <t>Khoản mục</t>
  </si>
  <si>
    <t>Nhà cửa, vật kiến trúc</t>
  </si>
  <si>
    <t>Máy móc, thiết bị</t>
  </si>
  <si>
    <t>Phương tiện vận tải, truyền dẫn</t>
  </si>
  <si>
    <t>Thiết bị, dụng cụ quản lý</t>
  </si>
  <si>
    <t>Cây lâu năm, 
súc vật làm
việc cho
sản phẩm</t>
  </si>
  <si>
    <t>Tài sản cố định hữu hình khác</t>
  </si>
  <si>
    <t>Tổng cộng</t>
  </si>
  <si>
    <t>Nguyên giá</t>
  </si>
  <si>
    <t>Số dư đầu năm</t>
  </si>
  <si>
    <t>- Mua trong năm</t>
  </si>
  <si>
    <t>- Đầu tư XDCB hoàn thành</t>
  </si>
  <si>
    <t>- Tăng khác</t>
  </si>
  <si>
    <t>- Chuyển sang bất động sản đầu tư</t>
  </si>
  <si>
    <t>- Thanh lý, nhượng bán</t>
  </si>
  <si>
    <t>- Giảm khác</t>
  </si>
  <si>
    <t>Số dư cuối năm</t>
  </si>
  <si>
    <t>Giá trị hao mòn lũy kế</t>
  </si>
  <si>
    <t>- Khấu hao trong năm</t>
  </si>
  <si>
    <t>Giá trị còn lại</t>
  </si>
  <si>
    <t>- Tại ngày đầu năm</t>
  </si>
  <si>
    <t>- Tại ngày cuối năm</t>
  </si>
  <si>
    <t>- Giá trị còn lại cuối năm của TSCĐ hữu hình đã dùng để thế chấp, cầm cố đảm bảo các khoản cho vay:</t>
  </si>
  <si>
    <t>- Nguyên giá TSCĐ cuối năm đã khấu hao hết nhưng vẫn còn sử dụng:</t>
  </si>
  <si>
    <t>- Nguyên giá TSCĐ cuối năm chờ thanh lý:</t>
  </si>
  <si>
    <t>- Các cam kết về việc mua, bán TSCĐ hữu hình có giá trị lớn trong tương lai:</t>
  </si>
  <si>
    <t>- Các thay đổi khác về TSCĐ hữu hình:</t>
  </si>
  <si>
    <t>Quyền sử dụng đất</t>
  </si>
  <si>
    <t>Quyền phát hành</t>
  </si>
  <si>
    <t>Bản quyền, bằng sáng chế</t>
  </si>
  <si>
    <t>Nhãn hiệu hàng hóa</t>
  </si>
  <si>
    <t>Phần mềm máy tính</t>
  </si>
  <si>
    <t>Giấy phép và giấy phép nhượng quyền</t>
  </si>
  <si>
    <t>TSCĐ vô hình khác</t>
  </si>
  <si>
    <t>- Tạo ra từ nội bộ doanh nghiệp</t>
  </si>
  <si>
    <t>- Tăng do hợp nhất kinh doanh</t>
  </si>
  <si>
    <t>- Thanh lý nhượng bán</t>
  </si>
  <si>
    <t xml:space="preserve">  - Giá trị còn lại cuối kỳ của TSCĐ vô hình dùng để thế chấp, cầm cố đảm bảo khoản vay:</t>
  </si>
  <si>
    <t xml:space="preserve">  - Nguyên giá TSCĐ vô hình đã khấu hao hết nhưng vẫn sử dụng:</t>
  </si>
  <si>
    <t xml:space="preserve">  - Thuyết minh số liệu và giải trình khác:</t>
  </si>
  <si>
    <t>a) Ngắn hạn (chi tiết theo từng khoản mục)</t>
  </si>
  <si>
    <t>- Chi phí trả trước về thuê hoạt động TSCĐ;</t>
  </si>
  <si>
    <t>- Công cụ, dụng cụ xuất dùng;</t>
  </si>
  <si>
    <t>- Chi phí đi vay;</t>
  </si>
  <si>
    <t>- Các khoản khác (nêu chi tiết nếu có giá trị lớn).</t>
  </si>
  <si>
    <t>b) Dài hạn (chi tiết theo từng khoản mục)</t>
  </si>
  <si>
    <t>Số không có khả năng trả nợ</t>
  </si>
  <si>
    <t>Tăng</t>
  </si>
  <si>
    <t>Giảm</t>
  </si>
  <si>
    <t>a) Vay ngắn hạn</t>
  </si>
  <si>
    <t>.....</t>
  </si>
  <si>
    <t>b) Vay dài hạn</t>
  </si>
  <si>
    <t>Năm nay</t>
  </si>
  <si>
    <t>Năm trước</t>
  </si>
  <si>
    <t>Số có khả năng trả nợ</t>
  </si>
  <si>
    <t>a) Các khoản phải trả người bán ngắn hạn</t>
  </si>
  <si>
    <t>- Phải trả cho các đối tượng khác</t>
  </si>
  <si>
    <t>b) Các khoản phải trả người bán dài hạn (chi tiết tương tự ngắn hạn)</t>
  </si>
  <si>
    <t>c) Số nợ quá hạn chưa thanh toán</t>
  </si>
  <si>
    <t>- Chi tiết từng đối tượng chiếm 10% trở lên trên tổng số quá hạn;</t>
  </si>
  <si>
    <t>- Các đối tượng khác</t>
  </si>
  <si>
    <t>d) Phải trả người bán là các bên liên quan (chi tiết cho từng đối tượng)</t>
  </si>
  <si>
    <t>a) Phải nộp (chi tiết theo từng loại thuế)</t>
  </si>
  <si>
    <t>- Thuế giá trị gia tăng</t>
  </si>
  <si>
    <t>- Thuế tiêu thụ đặc biệt</t>
  </si>
  <si>
    <t>- Thuế xuất nhập khẩu</t>
  </si>
  <si>
    <t>- Thuế thu nhập doanh nghiệp</t>
  </si>
  <si>
    <t>- Thuế thu nhập cá nhân</t>
  </si>
  <si>
    <t>- Thuế tài nguyên</t>
  </si>
  <si>
    <t>- Thuế nhà đất và tiền thuê đất</t>
  </si>
  <si>
    <t>- Các loại thuế khác</t>
  </si>
  <si>
    <t>- Các khoản phí, lệ phí và các khoản phải nộp khác</t>
  </si>
  <si>
    <t>b) Phải thu (chi tiết theo từng loại thuế)</t>
  </si>
  <si>
    <t>- Tài sản thừa chờ giải quyết</t>
  </si>
  <si>
    <t>- Kinh phí công đoàn</t>
  </si>
  <si>
    <t>- Bảo hiểm xã hội</t>
  </si>
  <si>
    <t>- Bảo hiểm y tế</t>
  </si>
  <si>
    <t>- Bảo hiểm thất nghiệp</t>
  </si>
  <si>
    <t>- Cổ tức, lợi nhuận phải trả</t>
  </si>
  <si>
    <t>- Các khoản phải trả, phải nộp khác</t>
  </si>
  <si>
    <t>- Nhận ký quỹ, ký cược dài hạn</t>
  </si>
  <si>
    <t>a- Bảng đối chiếu biến động của vốn chủ sở hữu</t>
  </si>
  <si>
    <t>Vốn góp của chủ sở hữu</t>
  </si>
  <si>
    <t>Thặng dư vốn cổ phần</t>
  </si>
  <si>
    <t>Chênh lệch đánh giá lại tài sản</t>
  </si>
  <si>
    <t>Chênh lệch tỷ giá</t>
  </si>
  <si>
    <t>LNST chưa phân phối và các quỹ</t>
  </si>
  <si>
    <t>Các khoản mục khác</t>
  </si>
  <si>
    <t>A</t>
  </si>
  <si>
    <t>1</t>
  </si>
  <si>
    <t>2</t>
  </si>
  <si>
    <t>3</t>
  </si>
  <si>
    <t>4</t>
  </si>
  <si>
    <t>5</t>
  </si>
  <si>
    <t>6</t>
  </si>
  <si>
    <t>7</t>
  </si>
  <si>
    <t>8</t>
  </si>
  <si>
    <t>9</t>
  </si>
  <si>
    <t>Số dư đầu năm trước</t>
  </si>
  <si>
    <t>- Lãi trong năm trước</t>
  </si>
  <si>
    <t>Số dư đầu năm nay</t>
  </si>
  <si>
    <t>- Lãi trong năm nay</t>
  </si>
  <si>
    <t>Số dư cuối năm nay</t>
  </si>
  <si>
    <t>b- Chi tiết vốn đầu tư của chủ sở hữu</t>
  </si>
  <si>
    <t>c- Các giao dịch về vốn với các chủ sở hữu và phân phối cổ tức, chia lợi nhuận</t>
  </si>
  <si>
    <t>- Vốn đầu tư của chủ sở hữu</t>
  </si>
  <si>
    <t>+ Vốn góp đầu năm</t>
  </si>
  <si>
    <t>+ Vốn góp tăng trong năm</t>
  </si>
  <si>
    <t>+ Vốn góp giảm trong năm</t>
  </si>
  <si>
    <t>+ Vốn góp cuối năm</t>
  </si>
  <si>
    <t>- Cổ tức, lợi nhuận đã chia</t>
  </si>
  <si>
    <t>d. Cổ phiếu</t>
  </si>
  <si>
    <t>- Số lượng cổ phiếu đăng ký phát hành</t>
  </si>
  <si>
    <t>- Số lượng cổ phiếu đã bán ra công chúng</t>
  </si>
  <si>
    <t>+ Cổ phiếu phổ thông</t>
  </si>
  <si>
    <t>+ Cổ phiếu ưu đãi (loại được phân loại là VCSH)</t>
  </si>
  <si>
    <t>- Số lượng cổ phiếu đang lưu hành</t>
  </si>
  <si>
    <t>đ- Cổ tức</t>
  </si>
  <si>
    <t>- Cổ tức đã công bố sau ngày kết thúc kỳ kế toán năm</t>
  </si>
  <si>
    <t>+ Cổ tức đã công bố trên cổ phiếu phổ thông:</t>
  </si>
  <si>
    <t>+ Cổ tức đã công bố trên cổ phiếu ưu đãi:</t>
  </si>
  <si>
    <t>- Cổ tức của cổ phiếu ưu đãi lũy kế chưa được ghi nhận</t>
  </si>
  <si>
    <t>e- Các quỹ của doanh nghiệp</t>
  </si>
  <si>
    <t>- Quỹ hỗ trợ sắp xếp doanh nghiệp</t>
  </si>
  <si>
    <t>- Quỹ khác thuộc vốn chủ sở hữu:</t>
  </si>
  <si>
    <t>VII - Thông tin bổ sung cho các khoản mục trình bày trong Báo cáo kết quả hoạt động kinh doanh</t>
  </si>
  <si>
    <t>1. Tổng doanh thu bán hàng và cung cấp dịch vụ (Mã số 01)</t>
  </si>
  <si>
    <t>a. Doanh thu</t>
  </si>
  <si>
    <t>- Doanh thu bán hàng</t>
  </si>
  <si>
    <t>- Doanh thu cung cấp dịch vụ</t>
  </si>
  <si>
    <t>- Doanh thu hợp đồng xây dựng</t>
  </si>
  <si>
    <t>+ Doanh thu của hợp đồng xây dựng được ghi nhận trong kỳ;</t>
  </si>
  <si>
    <t>+ Tổng doanh thu lũy kế của hợp đồng xây dựng được ghi nhận đến thời điểm lập báo cáo tài chính;</t>
  </si>
  <si>
    <t>b) Doanh thu đối với các bên liên quan (chi tiết từng đối tượng).</t>
  </si>
  <si>
    <t>c) Trường hợp ghi nhận doanh thu cho thuê tài sản là tổng số tiền nhận trước, doanh nghiệp phải thuyết minh thêm để so sánh sự khác biệt giữa việc ghi nhận doanh thu theo phương pháp phân bổ dần theo thời gian cho thuê; Khả năng suy giảm lợi nhuận và luồng tiền trong tương lai do đã ghi nhận doanh thu đối với toàn bộ số tiền nhận trước.</t>
  </si>
  <si>
    <t>2. Các khoản giảm trừ doanh thu (Mã số 02)</t>
  </si>
  <si>
    <t>- Chiết khấu thương mại</t>
  </si>
  <si>
    <t>- Giảm giá hàng bán</t>
  </si>
  <si>
    <t>- Hàng bán bị trả lại</t>
  </si>
  <si>
    <t>3. Giá vốn hàng bán (Mã số 11)</t>
  </si>
  <si>
    <t>- Giá vốn của hàng hóa đã bán</t>
  </si>
  <si>
    <t>- Giá vốn của thành phẩm đã bán</t>
  </si>
  <si>
    <t>Trong đó: Giá vốn trích trước của hàng hóa, thành phẩm bất động sản đã bán bao gồm:</t>
  </si>
  <si>
    <t>+ Hạng mục chi phí trích trước</t>
  </si>
  <si>
    <t>+ Giá trị trích trước vào chi phí của từng hạng mục</t>
  </si>
  <si>
    <t>+ Thời gian chi phí dự kiến phát sinh.</t>
  </si>
  <si>
    <t>- Giá vốn của dịch vụ đã cung cấp</t>
  </si>
  <si>
    <t>- Giá trị còn lại, chi phí nhượng bán, thanh lý của BĐS đầu tư</t>
  </si>
  <si>
    <t>- Chi phí kinh doanh bất động sản đầu tư</t>
  </si>
  <si>
    <t>- Giá trị hàng tồn kho mất mát trong kỳ</t>
  </si>
  <si>
    <t>- Giá trị từng loại hàng tồn kho hao hụt ngoài định mức trong kỳ</t>
  </si>
  <si>
    <t>- Dự phòng giảm giá hàng tồn kho</t>
  </si>
  <si>
    <t>- Các khoản ghi giảm giá vốn hàng bán</t>
  </si>
  <si>
    <t>4. Doanh thu hoạt động tài chính (Mã số 21)</t>
  </si>
  <si>
    <t>- Lãi tiền gửi, tiền cho vay</t>
  </si>
  <si>
    <t>- Lãi bán các khoản đầu tư</t>
  </si>
  <si>
    <t>- Cổ tức, lợi nhuận được chia</t>
  </si>
  <si>
    <t>- Lãi chênh lệch tỷ giá</t>
  </si>
  <si>
    <t>- Lãi bán hàng trả chậm, chiết khấu thanh toán</t>
  </si>
  <si>
    <t>- Doanh thu hoạt động tài chính khác</t>
  </si>
  <si>
    <t>5. Chi phí tài chính (Mã số 22)</t>
  </si>
  <si>
    <t>- Lãi tiền vay</t>
  </si>
  <si>
    <t>- Chiết khấu thanh toán, lãi bán hàng trả chậm</t>
  </si>
  <si>
    <t>- Lỗ do thanh lý các khoản đầu tư tài chính</t>
  </si>
  <si>
    <t>- Lỗ chênh lệch tỷ giá</t>
  </si>
  <si>
    <t>- Dự phòng giảm giá chứng khoán kinh doanh và tổn thất đầu tư</t>
  </si>
  <si>
    <t>- Chi phí tài chính khác</t>
  </si>
  <si>
    <t>- Các khoản ghi giảm chi phí tài chính.</t>
  </si>
  <si>
    <t>6. Thu nhập khác</t>
  </si>
  <si>
    <t>8. Chi phí bán hàng và chi phí quản lý doanh nghiệp</t>
  </si>
  <si>
    <t>a) Các khoản chi phí quản lý doanh nghiệp phát sinh trong kỳ</t>
  </si>
  <si>
    <t>- Các khoản chi phí QLDN khác.</t>
  </si>
  <si>
    <t>b) Các khoản chi phí bán hàng phát sinh trong kỳ</t>
  </si>
  <si>
    <t>c) Các khoản ghi giảm chi phí bán hàng và chi phí quản lý doanh nghiệp</t>
  </si>
  <si>
    <t>- Hoàn nhập dự phòng bảo hành sản phẩm, hàng hóa;</t>
  </si>
  <si>
    <t>- Hoàn nhập dự phòng tái cơ cấu, dự phòng khác;</t>
  </si>
  <si>
    <t>- Các khoản ghi giảm khác.</t>
  </si>
  <si>
    <t>9. Chi phí sản xuất kinh doanh theo yếu tố</t>
  </si>
  <si>
    <t>- Chi phí nguyên liệu, vật liệu</t>
  </si>
  <si>
    <t>- Chi phí nhân công</t>
  </si>
  <si>
    <t>- Chi phí khấu hao tài sản cố định</t>
  </si>
  <si>
    <t>- Chi phí dịch vụ mua ngoài</t>
  </si>
  <si>
    <t>- Chi phí khác bằng tiền</t>
  </si>
  <si>
    <t>10. Chi phí thuế thu nhâp doanh nghiệp hiện hành (Mã số 51)</t>
  </si>
  <si>
    <t>11. Chi phí thuế thu nhập doanh nghiệp hoãn lại (Mã số 52)</t>
  </si>
  <si>
    <t>- Chi phí thuế thu nhập doanh nghiệp hoãn lại phát sinh từ các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</si>
  <si>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</si>
  <si>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</si>
  <si>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Thu nhập thuế thu nhập doanh nghiệp hoãn lại phát sinh từ các khoản lỗ tính thuế và ưu đãi thuế chưa sử dụng</t>
  </si>
  <si>
    <t>- Thu nhập thuế thu nhập doanh nghiệp hoãn lại phát sinh từ việc hoàn nhập thuế thu nhập hoãn lại phải trả</t>
  </si>
  <si>
    <t>- Tổng chi phí thuế thu nhập doanh nghiệp hoãn lại</t>
  </si>
  <si>
    <t>Người lập biểu</t>
  </si>
  <si>
    <t>Kế toán trưởng</t>
  </si>
  <si>
    <t>Giám đốc</t>
  </si>
  <si>
    <t>(Ký, họ tên)</t>
  </si>
  <si>
    <t>(Ký, họ tên, đóng dấu)</t>
  </si>
  <si>
    <t>Quý I/ 2016</t>
  </si>
  <si>
    <t>Công ty CP que hàn điện Việt Đức</t>
  </si>
  <si>
    <t>Nhị Khê, Thường Tín, Hà Nội</t>
  </si>
  <si>
    <t>31/3/2016</t>
  </si>
  <si>
    <t>31/03/2016</t>
  </si>
  <si>
    <t>Trong kỳ</t>
  </si>
  <si>
    <t>Công ty TNHH Vạn Đạt</t>
  </si>
  <si>
    <t>Công ty CP tập đoàn Long Hải</t>
  </si>
  <si>
    <t>Công ty CP TM h.hóa Q.tế IPC</t>
  </si>
  <si>
    <t>Công ty CP Thành An</t>
  </si>
  <si>
    <t>Số phải nộp trong kỳ</t>
  </si>
  <si>
    <t>Số đã thực nộp trong kỳ</t>
  </si>
  <si>
    <t xml:space="preserve"> - Lãi vay phải trả</t>
  </si>
  <si>
    <t xml:space="preserve"> phải trả Ông Ngô Bá Việt</t>
  </si>
  <si>
    <t>02. Phải thu của khách hàng</t>
  </si>
  <si>
    <t>Công ty CP vận tải thương mại và du lịch Đông Anh</t>
  </si>
  <si>
    <t xml:space="preserve"> Phải thu về BHXH</t>
  </si>
  <si>
    <t xml:space="preserve"> Phải thu khác</t>
  </si>
  <si>
    <t xml:space="preserve"> Phải thu tạm ứng</t>
  </si>
  <si>
    <t>Lãi tiền gửi</t>
  </si>
  <si>
    <t>Tổng giá trị các khoản phải thu, cho vay quá hạn thanh toán hoặc chưa quá hạn nhưng khó có khả năng thu hồi.</t>
  </si>
  <si>
    <t xml:space="preserve"> Chi phí đền bù giải phóng mặt bằng</t>
  </si>
  <si>
    <t>Chi phí chuyển giao công nghệ</t>
  </si>
  <si>
    <t>Chi phí trả trước dài hạn khác</t>
  </si>
  <si>
    <t>Vay Ngân hàng</t>
  </si>
  <si>
    <t>Lợi nhuận</t>
  </si>
  <si>
    <t>quỹđầu tư phát triển</t>
  </si>
  <si>
    <t xml:space="preserve"> Phân phối lợi nhuận</t>
  </si>
  <si>
    <t>Phân phối lợi nhuận</t>
  </si>
  <si>
    <t>Bà Nguyễn Thị Thanh</t>
  </si>
  <si>
    <t>Ông Ngô Bá Việt</t>
  </si>
  <si>
    <t>Ông Phạm Văn Tư</t>
  </si>
  <si>
    <t>Các cổ đông khác</t>
  </si>
  <si>
    <t>19,36%</t>
  </si>
  <si>
    <t>17,75%</t>
  </si>
  <si>
    <t>7,47%</t>
  </si>
  <si>
    <t>55,42%</t>
  </si>
  <si>
    <t>100,0%</t>
  </si>
  <si>
    <t>* Mệnh giá cổ phiếu đang lưu hành: 10.000đ</t>
  </si>
  <si>
    <t xml:space="preserve"> Quỹ đầu tư phát triển: 4.095.000.000đ </t>
  </si>
  <si>
    <t>Chi phí nguyên liệu, vật liệu</t>
  </si>
  <si>
    <t>Chi phí nhân công</t>
  </si>
  <si>
    <t>Chi phí KHTSCĐ</t>
  </si>
  <si>
    <t>Thuế, phí, lệ phí</t>
  </si>
  <si>
    <t>Chi phí dụ phòng</t>
  </si>
  <si>
    <t>Chi phí dịch vụ mua ngoài</t>
  </si>
  <si>
    <t>Các khoản Chi phí bằng tiền khác.</t>
  </si>
  <si>
    <t>1. Hình thức sở hữu vốn: Công ty cổ phần</t>
  </si>
  <si>
    <t>2. Lĩnh vực kinh doanh: Sản xuất que và dây hàn điện</t>
  </si>
  <si>
    <t>3. Ngành nghề kinh doanh: SX và KD vật liệu hàn, vật tư nguyên liệu để SX vật liệu hàn.</t>
  </si>
  <si>
    <t>1- Kỳ kế toán năm Từ ngày 01/01 đến ngày 31/12 hàng năm</t>
  </si>
  <si>
    <t>Hà Nội, Ngày  19 tháng 4 năm 2016</t>
  </si>
  <si>
    <t>03. Phải thu khác</t>
  </si>
  <si>
    <t>Cộng:</t>
  </si>
  <si>
    <t>Công ty TNHH phát triển TM Phương Đông</t>
  </si>
  <si>
    <t>04. Nợ xấu</t>
  </si>
  <si>
    <t>05. Hàng tồn kho</t>
  </si>
  <si>
    <t>06. Tài sản dở dang dài hạn</t>
  </si>
  <si>
    <t>07. Tăng, giảm tài sản cố định hữu hình</t>
  </si>
  <si>
    <t>08. Tăng, giảm tài sản cố định vô hình</t>
  </si>
  <si>
    <t>09. Chi phí trả trước</t>
  </si>
  <si>
    <t>10. Vay và nợ thuê tài chính</t>
  </si>
  <si>
    <t>11. Phải trả người bán</t>
  </si>
  <si>
    <t>12. Thuế và các khoản phải nộp nhà nước</t>
  </si>
  <si>
    <t>13. Phải trả khác</t>
  </si>
  <si>
    <t>24. Vốn chủ sở hữu</t>
  </si>
  <si>
    <t>Tổng lợi nhuận kế toán trước thuế</t>
  </si>
  <si>
    <t>Các khoản điều chỉnh tăng</t>
  </si>
  <si>
    <t>Chi phí không hợp lệ</t>
  </si>
  <si>
    <t>Thu nhập tính thuế TNDN</t>
  </si>
  <si>
    <t>Chi phí thuế thu nhập doanh nghiệp hiện hành 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</si>
</sst>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
  </numFmts>
  <fonts count="35">
    <font>
      <sz val="10"/>
      <name val="Arial"/>
      <family val="0"/>
    </font>
    <font>
      <sz val="11"/>
      <color indexed="8"/>
      <name val="Times New Roman"/>
      <family val="0"/>
    </font>
    <font>
      <b/>
      <sz val="12"/>
      <color indexed="8"/>
      <name val="Times New Roman"/>
      <family val="0"/>
    </font>
    <font>
      <i/>
      <sz val="10"/>
      <color indexed="8"/>
      <name val="Times New Roman"/>
      <family val="0"/>
    </font>
    <font>
      <b/>
      <sz val="16"/>
      <color indexed="8"/>
      <name val="Times New Roman"/>
      <family val="0"/>
    </font>
    <font>
      <b/>
      <i/>
      <sz val="12"/>
      <color indexed="8"/>
      <name val="Times New Roman"/>
      <family val="0"/>
    </font>
    <font>
      <sz val="12"/>
      <color indexed="8"/>
      <name val="Times New Roman"/>
      <family val="0"/>
    </font>
    <font>
      <i/>
      <sz val="12"/>
      <color indexed="8"/>
      <name val="Times New Roman"/>
      <family val="0"/>
    </font>
    <font>
      <b/>
      <sz val="11"/>
      <color indexed="8"/>
      <name val="Times New Roman"/>
      <family val="0"/>
    </font>
    <font>
      <sz val="10"/>
      <color indexed="8"/>
      <name val="Times New Roman"/>
      <family val="0"/>
    </font>
    <font>
      <sz val="9"/>
      <color indexed="8"/>
      <name val="Arial Narrow"/>
      <family val="0"/>
    </font>
    <font>
      <b/>
      <sz val="10"/>
      <color indexed="8"/>
      <name val="Times New Roman"/>
      <family val="0"/>
    </font>
    <font>
      <b/>
      <sz val="9"/>
      <color indexed="8"/>
      <name val="Arial Narrow"/>
      <family val="0"/>
    </font>
    <font>
      <i/>
      <sz val="11"/>
      <color indexed="8"/>
      <name val="Times New Roman"/>
      <family val="0"/>
    </font>
    <font>
      <b/>
      <sz val="8"/>
      <color indexed="8"/>
      <name val="Arial Narrow"/>
      <family val="2"/>
    </font>
    <font>
      <sz val="8"/>
      <color indexed="8"/>
      <name val="Arial Narrow"/>
      <family val="2"/>
    </font>
    <font>
      <b/>
      <sz val="7"/>
      <color indexed="8"/>
      <name val="Arial Narrow"/>
      <family val="2"/>
    </font>
    <font>
      <sz val="7"/>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74">
    <xf numFmtId="0" fontId="0" fillId="0" borderId="0" xfId="0" applyAlignment="1">
      <alignment/>
    </xf>
    <xf numFmtId="0" fontId="0" fillId="0" borderId="10" xfId="0" applyNumberFormat="1" applyFont="1" applyFill="1" applyBorder="1" applyAlignment="1" applyProtection="1">
      <alignment vertical="top"/>
      <protection/>
    </xf>
    <xf numFmtId="0" fontId="8" fillId="0" borderId="11" xfId="0" applyNumberFormat="1" applyFont="1" applyFill="1" applyBorder="1" applyAlignment="1" applyProtection="1">
      <alignment horizontal="center" vertical="center" wrapText="1" readingOrder="1"/>
      <protection/>
    </xf>
    <xf numFmtId="0" fontId="0" fillId="0" borderId="12" xfId="0" applyNumberFormat="1" applyFont="1" applyFill="1" applyBorder="1" applyAlignment="1" applyProtection="1">
      <alignment vertical="top"/>
      <protection/>
    </xf>
    <xf numFmtId="0" fontId="8" fillId="0" borderId="13" xfId="0" applyNumberFormat="1" applyFont="1" applyFill="1" applyBorder="1" applyAlignment="1" applyProtection="1">
      <alignment horizontal="center" vertical="center" wrapText="1" readingOrder="1"/>
      <protection/>
    </xf>
    <xf numFmtId="0" fontId="0" fillId="0" borderId="14" xfId="0" applyNumberFormat="1" applyFont="1" applyFill="1" applyBorder="1" applyAlignment="1" applyProtection="1">
      <alignment vertical="top"/>
      <protection/>
    </xf>
    <xf numFmtId="172" fontId="0" fillId="0" borderId="0" xfId="0" applyNumberFormat="1" applyAlignment="1">
      <alignment/>
    </xf>
    <xf numFmtId="172" fontId="10" fillId="0" borderId="15" xfId="0" applyNumberFormat="1" applyFont="1" applyFill="1" applyBorder="1" applyAlignment="1" applyProtection="1">
      <alignment vertical="center" wrapText="1" readingOrder="1"/>
      <protection/>
    </xf>
    <xf numFmtId="172" fontId="16" fillId="0" borderId="16" xfId="0" applyNumberFormat="1" applyFont="1" applyFill="1" applyBorder="1" applyAlignment="1" applyProtection="1">
      <alignment horizontal="right" vertical="center" wrapText="1" readingOrder="1"/>
      <protection/>
    </xf>
    <xf numFmtId="0" fontId="11" fillId="0" borderId="13" xfId="0" applyNumberFormat="1" applyFont="1" applyFill="1" applyBorder="1" applyAlignment="1" applyProtection="1">
      <alignment horizontal="left" vertical="center" wrapText="1" readingOrder="1"/>
      <protection/>
    </xf>
    <xf numFmtId="172" fontId="10" fillId="0" borderId="17" xfId="0" applyNumberFormat="1" applyFont="1" applyFill="1" applyBorder="1" applyAlignment="1" applyProtection="1">
      <alignment horizontal="right" vertical="center" wrapText="1" readingOrder="1"/>
      <protection/>
    </xf>
    <xf numFmtId="0" fontId="9" fillId="0" borderId="18" xfId="0" applyNumberFormat="1" applyFont="1" applyFill="1" applyBorder="1" applyAlignment="1" applyProtection="1">
      <alignment horizontal="left" vertical="center" wrapText="1" readingOrder="1"/>
      <protection/>
    </xf>
    <xf numFmtId="172" fontId="10" fillId="0" borderId="18" xfId="0" applyNumberFormat="1" applyFont="1" applyFill="1" applyBorder="1" applyAlignment="1" applyProtection="1">
      <alignment horizontal="right" vertical="center" wrapText="1" readingOrder="1"/>
      <protection/>
    </xf>
    <xf numFmtId="0" fontId="9" fillId="0" borderId="19" xfId="0" applyNumberFormat="1" applyFont="1" applyFill="1" applyBorder="1" applyAlignment="1" applyProtection="1">
      <alignment horizontal="left" vertical="center" wrapText="1" readingOrder="1"/>
      <protection/>
    </xf>
    <xf numFmtId="0" fontId="9" fillId="0" borderId="20" xfId="0" applyNumberFormat="1" applyFont="1" applyFill="1" applyBorder="1" applyAlignment="1" applyProtection="1">
      <alignment horizontal="left" vertical="center" wrapText="1" readingOrder="1"/>
      <protection/>
    </xf>
    <xf numFmtId="0" fontId="9" fillId="0" borderId="15" xfId="0" applyNumberFormat="1" applyFont="1" applyFill="1" applyBorder="1" applyAlignment="1" applyProtection="1">
      <alignment horizontal="left" vertical="center" wrapText="1" readingOrder="1"/>
      <protection/>
    </xf>
    <xf numFmtId="172" fontId="10" fillId="0" borderId="19" xfId="0" applyNumberFormat="1" applyFont="1" applyFill="1" applyBorder="1" applyAlignment="1" applyProtection="1">
      <alignment horizontal="right" vertical="center" wrapText="1" readingOrder="1"/>
      <protection/>
    </xf>
    <xf numFmtId="172" fontId="10" fillId="0" borderId="20" xfId="0" applyNumberFormat="1" applyFont="1" applyFill="1" applyBorder="1" applyAlignment="1" applyProtection="1">
      <alignment horizontal="right" vertical="center" wrapText="1" readingOrder="1"/>
      <protection/>
    </xf>
    <xf numFmtId="172" fontId="10" fillId="0" borderId="15" xfId="0" applyNumberFormat="1" applyFont="1" applyFill="1" applyBorder="1" applyAlignment="1" applyProtection="1">
      <alignment horizontal="right" vertical="center" wrapText="1" readingOrder="1"/>
      <protection/>
    </xf>
    <xf numFmtId="0" fontId="11" fillId="0" borderId="13" xfId="0" applyNumberFormat="1" applyFont="1" applyFill="1" applyBorder="1" applyAlignment="1" applyProtection="1">
      <alignment horizontal="left" vertical="center" wrapText="1" readingOrder="1"/>
      <protection/>
    </xf>
    <xf numFmtId="172" fontId="12" fillId="0" borderId="13" xfId="0" applyNumberFormat="1" applyFont="1" applyFill="1" applyBorder="1" applyAlignment="1" applyProtection="1">
      <alignment horizontal="right" vertical="center" wrapText="1" readingOrder="1"/>
      <protection/>
    </xf>
    <xf numFmtId="0" fontId="1" fillId="0" borderId="0" xfId="0" applyNumberFormat="1" applyFont="1" applyFill="1" applyBorder="1" applyAlignment="1" applyProtection="1">
      <alignment horizontal="left" vertical="top" wrapText="1" readingOrder="1"/>
      <protection/>
    </xf>
    <xf numFmtId="0" fontId="2" fillId="0" borderId="0" xfId="0" applyNumberFormat="1" applyFont="1" applyFill="1" applyBorder="1" applyAlignment="1" applyProtection="1">
      <alignment horizontal="left" vertical="top" wrapText="1" readingOrder="1"/>
      <protection/>
    </xf>
    <xf numFmtId="0" fontId="2" fillId="0" borderId="0" xfId="0" applyNumberFormat="1" applyFont="1" applyFill="1" applyBorder="1" applyAlignment="1" applyProtection="1">
      <alignment horizontal="center" vertical="center" readingOrder="1"/>
      <protection/>
    </xf>
    <xf numFmtId="0" fontId="3" fillId="0" borderId="0" xfId="0" applyNumberFormat="1" applyFont="1" applyFill="1" applyBorder="1" applyAlignment="1" applyProtection="1">
      <alignment horizontal="center" vertical="center" wrapText="1" readingOrder="1"/>
      <protection/>
    </xf>
    <xf numFmtId="0" fontId="4" fillId="0" borderId="0" xfId="0" applyNumberFormat="1" applyFont="1" applyFill="1" applyBorder="1" applyAlignment="1" applyProtection="1">
      <alignment horizontal="center" vertical="center" readingOrder="1"/>
      <protection/>
    </xf>
    <xf numFmtId="0" fontId="5" fillId="0" borderId="0" xfId="0" applyNumberFormat="1" applyFont="1" applyFill="1" applyBorder="1" applyAlignment="1" applyProtection="1">
      <alignment horizontal="center" vertical="top" readingOrder="1"/>
      <protection/>
    </xf>
    <xf numFmtId="0" fontId="2" fillId="0" borderId="0" xfId="0" applyNumberFormat="1" applyFont="1" applyFill="1" applyBorder="1" applyAlignment="1" applyProtection="1">
      <alignment horizontal="left" vertical="top" wrapText="1" readingOrder="1"/>
      <protection/>
    </xf>
    <xf numFmtId="0" fontId="6" fillId="0" borderId="0" xfId="0" applyNumberFormat="1" applyFont="1" applyFill="1" applyBorder="1" applyAlignment="1" applyProtection="1">
      <alignment horizontal="left" vertical="top" wrapText="1" readingOrder="1"/>
      <protection/>
    </xf>
    <xf numFmtId="0" fontId="6" fillId="0" borderId="0" xfId="0" applyNumberFormat="1" applyFont="1" applyFill="1" applyBorder="1" applyAlignment="1" applyProtection="1">
      <alignment horizontal="left" vertical="top" wrapText="1" readingOrder="1"/>
      <protection/>
    </xf>
    <xf numFmtId="0" fontId="7" fillId="0" borderId="0" xfId="0" applyNumberFormat="1" applyFont="1" applyFill="1" applyBorder="1" applyAlignment="1" applyProtection="1">
      <alignment horizontal="left" vertical="top" wrapText="1" readingOrder="1"/>
      <protection/>
    </xf>
    <xf numFmtId="0" fontId="8" fillId="0" borderId="11" xfId="0" applyNumberFormat="1" applyFont="1" applyFill="1" applyBorder="1" applyAlignment="1" applyProtection="1">
      <alignment horizontal="center" vertical="center" wrapText="1" readingOrder="1"/>
      <protection/>
    </xf>
    <xf numFmtId="0" fontId="8" fillId="0" borderId="11" xfId="0" applyNumberFormat="1" applyFont="1" applyFill="1" applyBorder="1" applyAlignment="1" applyProtection="1">
      <alignment horizontal="center" vertical="center" wrapText="1" readingOrder="1"/>
      <protection/>
    </xf>
    <xf numFmtId="14" fontId="8" fillId="0" borderId="11" xfId="0" applyNumberFormat="1" applyFont="1" applyFill="1" applyBorder="1" applyAlignment="1" applyProtection="1">
      <alignment horizontal="center" vertical="center" wrapText="1" readingOrder="1"/>
      <protection/>
    </xf>
    <xf numFmtId="0" fontId="9" fillId="0" borderId="16" xfId="0" applyNumberFormat="1" applyFont="1" applyFill="1" applyBorder="1" applyAlignment="1" applyProtection="1">
      <alignment horizontal="left" vertical="center" wrapText="1" readingOrder="1"/>
      <protection/>
    </xf>
    <xf numFmtId="172" fontId="10" fillId="0" borderId="16" xfId="0" applyNumberFormat="1" applyFont="1" applyFill="1" applyBorder="1" applyAlignment="1" applyProtection="1">
      <alignment horizontal="right" vertical="center" wrapText="1" readingOrder="1"/>
      <protection/>
    </xf>
    <xf numFmtId="0" fontId="9" fillId="0" borderId="17" xfId="0" applyNumberFormat="1" applyFont="1" applyFill="1" applyBorder="1" applyAlignment="1" applyProtection="1">
      <alignment horizontal="left" vertical="center" wrapText="1" readingOrder="1"/>
      <protection/>
    </xf>
    <xf numFmtId="172" fontId="12" fillId="0" borderId="13" xfId="0" applyNumberFormat="1" applyFont="1" applyFill="1" applyBorder="1" applyAlignment="1" applyProtection="1">
      <alignment horizontal="right" vertical="center" wrapText="1" readingOrder="1"/>
      <protection/>
    </xf>
    <xf numFmtId="172" fontId="10" fillId="0" borderId="19" xfId="0" applyNumberFormat="1" applyFont="1" applyFill="1" applyBorder="1" applyAlignment="1" applyProtection="1">
      <alignment horizontal="right" vertical="center" wrapText="1" readingOrder="1"/>
      <protection/>
    </xf>
    <xf numFmtId="172" fontId="10" fillId="0" borderId="19" xfId="0" applyNumberFormat="1" applyFont="1" applyFill="1" applyBorder="1" applyAlignment="1" applyProtection="1">
      <alignment horizontal="center" vertical="center" wrapText="1" readingOrder="1"/>
      <protection/>
    </xf>
    <xf numFmtId="172" fontId="10" fillId="0" borderId="20" xfId="0" applyNumberFormat="1" applyFont="1" applyFill="1" applyBorder="1" applyAlignment="1" applyProtection="1">
      <alignment horizontal="center" vertical="center" wrapText="1" readingOrder="1"/>
      <protection/>
    </xf>
    <xf numFmtId="172" fontId="10" fillId="0" borderId="15" xfId="0" applyNumberFormat="1" applyFont="1" applyFill="1" applyBorder="1" applyAlignment="1" applyProtection="1">
      <alignment horizontal="center" vertical="center" wrapText="1" readingOrder="1"/>
      <protection/>
    </xf>
    <xf numFmtId="0" fontId="9" fillId="0" borderId="16" xfId="0" applyNumberFormat="1" applyFont="1" applyFill="1" applyBorder="1" applyAlignment="1" applyProtection="1">
      <alignment horizontal="left" vertical="center" wrapText="1" readingOrder="1"/>
      <protection/>
    </xf>
    <xf numFmtId="0" fontId="8" fillId="0" borderId="0" xfId="0" applyNumberFormat="1" applyFont="1" applyFill="1" applyBorder="1" applyAlignment="1" applyProtection="1">
      <alignment horizontal="left" vertical="center" wrapText="1" readingOrder="1"/>
      <protection/>
    </xf>
    <xf numFmtId="0" fontId="8" fillId="0" borderId="0" xfId="0" applyNumberFormat="1" applyFont="1" applyFill="1" applyBorder="1" applyAlignment="1" applyProtection="1">
      <alignment horizontal="left" vertical="center" wrapText="1" readingOrder="1"/>
      <protection/>
    </xf>
    <xf numFmtId="0" fontId="8" fillId="0" borderId="13" xfId="0" applyNumberFormat="1" applyFont="1" applyFill="1" applyBorder="1" applyAlignment="1" applyProtection="1">
      <alignment horizontal="center" vertical="center" wrapText="1" readingOrder="1"/>
      <protection/>
    </xf>
    <xf numFmtId="0" fontId="8" fillId="0" borderId="13" xfId="0" applyNumberFormat="1" applyFont="1" applyFill="1" applyBorder="1" applyAlignment="1" applyProtection="1">
      <alignment horizontal="center" vertical="center" wrapText="1" readingOrder="1"/>
      <protection/>
    </xf>
    <xf numFmtId="14" fontId="8" fillId="0" borderId="13" xfId="0" applyNumberFormat="1" applyFont="1" applyFill="1" applyBorder="1" applyAlignment="1" applyProtection="1">
      <alignment horizontal="center" vertical="center" wrapText="1" readingOrder="1"/>
      <protection/>
    </xf>
    <xf numFmtId="0" fontId="11" fillId="0" borderId="16" xfId="0" applyNumberFormat="1" applyFont="1" applyFill="1" applyBorder="1" applyAlignment="1" applyProtection="1">
      <alignment horizontal="left" vertical="center" wrapText="1" readingOrder="1"/>
      <protection/>
    </xf>
    <xf numFmtId="172" fontId="12" fillId="0" borderId="16" xfId="0" applyNumberFormat="1" applyFont="1" applyFill="1" applyBorder="1" applyAlignment="1" applyProtection="1">
      <alignment horizontal="right" vertical="center" wrapText="1" readingOrder="1"/>
      <protection/>
    </xf>
    <xf numFmtId="0" fontId="9" fillId="0" borderId="17" xfId="0" applyNumberFormat="1" applyFont="1" applyFill="1" applyBorder="1" applyAlignment="1" applyProtection="1">
      <alignment horizontal="left" vertical="center" wrapText="1" readingOrder="1"/>
      <protection/>
    </xf>
    <xf numFmtId="0" fontId="9" fillId="0" borderId="19" xfId="0" applyNumberFormat="1" applyFont="1" applyFill="1" applyBorder="1" applyAlignment="1" applyProtection="1">
      <alignment horizontal="left" vertical="center" wrapText="1" readingOrder="1"/>
      <protection/>
    </xf>
    <xf numFmtId="172" fontId="12" fillId="0" borderId="11" xfId="0" applyNumberFormat="1" applyFont="1" applyFill="1" applyBorder="1" applyAlignment="1" applyProtection="1">
      <alignment horizontal="right" vertical="center" wrapText="1" readingOrder="1"/>
      <protection/>
    </xf>
    <xf numFmtId="0" fontId="8" fillId="0" borderId="10" xfId="0" applyNumberFormat="1" applyFont="1" applyFill="1" applyBorder="1" applyAlignment="1" applyProtection="1">
      <alignment horizontal="left" vertical="center" wrapText="1" readingOrder="1"/>
      <protection/>
    </xf>
    <xf numFmtId="0" fontId="8" fillId="0" borderId="10" xfId="0" applyNumberFormat="1" applyFont="1" applyFill="1" applyBorder="1" applyAlignment="1" applyProtection="1">
      <alignment horizontal="left" vertical="center" wrapText="1" readingOrder="1"/>
      <protection/>
    </xf>
    <xf numFmtId="172" fontId="16" fillId="0" borderId="16" xfId="0" applyNumberFormat="1" applyFont="1" applyFill="1" applyBorder="1" applyAlignment="1" applyProtection="1">
      <alignment horizontal="right" vertical="center" wrapText="1" readingOrder="1"/>
      <protection/>
    </xf>
    <xf numFmtId="172" fontId="14" fillId="0" borderId="16" xfId="0" applyNumberFormat="1" applyFont="1" applyFill="1" applyBorder="1" applyAlignment="1" applyProtection="1">
      <alignment horizontal="right" vertical="center" wrapText="1" readingOrder="1"/>
      <protection/>
    </xf>
    <xf numFmtId="172" fontId="17" fillId="0" borderId="16" xfId="0" applyNumberFormat="1" applyFont="1" applyFill="1" applyBorder="1" applyAlignment="1" applyProtection="1">
      <alignment horizontal="right" vertical="center" wrapText="1" readingOrder="1"/>
      <protection/>
    </xf>
    <xf numFmtId="172" fontId="15" fillId="0" borderId="16" xfId="0" applyNumberFormat="1" applyFont="1" applyFill="1" applyBorder="1" applyAlignment="1" applyProtection="1">
      <alignment horizontal="right" vertical="center" wrapText="1" readingOrder="1"/>
      <protection/>
    </xf>
    <xf numFmtId="172" fontId="14" fillId="0" borderId="19" xfId="0" applyNumberFormat="1" applyFont="1" applyFill="1" applyBorder="1" applyAlignment="1" applyProtection="1">
      <alignment horizontal="center" vertical="center" wrapText="1" readingOrder="1"/>
      <protection/>
    </xf>
    <xf numFmtId="172" fontId="14" fillId="0" borderId="20" xfId="0" applyNumberFormat="1" applyFont="1" applyFill="1" applyBorder="1" applyAlignment="1" applyProtection="1">
      <alignment horizontal="center" vertical="center" wrapText="1" readingOrder="1"/>
      <protection/>
    </xf>
    <xf numFmtId="172" fontId="14" fillId="0" borderId="15" xfId="0" applyNumberFormat="1" applyFont="1" applyFill="1" applyBorder="1" applyAlignment="1" applyProtection="1">
      <alignment horizontal="center" vertical="center" wrapText="1" readingOrder="1"/>
      <protection/>
    </xf>
    <xf numFmtId="0" fontId="11" fillId="0" borderId="17" xfId="0" applyNumberFormat="1" applyFont="1" applyFill="1" applyBorder="1" applyAlignment="1" applyProtection="1">
      <alignment horizontal="left" vertical="center" wrapText="1" readingOrder="1"/>
      <protection/>
    </xf>
    <xf numFmtId="172" fontId="16" fillId="0" borderId="17" xfId="0" applyNumberFormat="1" applyFont="1" applyFill="1" applyBorder="1" applyAlignment="1" applyProtection="1">
      <alignment horizontal="right" vertical="center" wrapText="1" readingOrder="1"/>
      <protection/>
    </xf>
    <xf numFmtId="172" fontId="14" fillId="0" borderId="17" xfId="0" applyNumberFormat="1" applyFont="1" applyFill="1" applyBorder="1" applyAlignment="1" applyProtection="1">
      <alignment horizontal="right" vertical="center" wrapText="1" readingOrder="1"/>
      <protection/>
    </xf>
    <xf numFmtId="172" fontId="10" fillId="0" borderId="16" xfId="0" applyNumberFormat="1" applyFont="1" applyFill="1" applyBorder="1" applyAlignment="1" applyProtection="1">
      <alignment horizontal="right" vertical="center" wrapText="1" readingOrder="1"/>
      <protection/>
    </xf>
    <xf numFmtId="172" fontId="10" fillId="0" borderId="17" xfId="0" applyNumberFormat="1" applyFont="1" applyFill="1" applyBorder="1" applyAlignment="1" applyProtection="1">
      <alignment horizontal="right" vertical="center" wrapText="1" readingOrder="1"/>
      <protection/>
    </xf>
    <xf numFmtId="0" fontId="11" fillId="0" borderId="12" xfId="0" applyNumberFormat="1" applyFont="1" applyFill="1" applyBorder="1" applyAlignment="1" applyProtection="1">
      <alignment horizontal="left" vertical="center" wrapText="1" readingOrder="1"/>
      <protection/>
    </xf>
    <xf numFmtId="172" fontId="12" fillId="0" borderId="16" xfId="0" applyNumberFormat="1" applyFont="1" applyFill="1" applyBorder="1" applyAlignment="1" applyProtection="1">
      <alignment horizontal="right" vertical="center" wrapText="1" readingOrder="1"/>
      <protection/>
    </xf>
    <xf numFmtId="0" fontId="9" fillId="0" borderId="20" xfId="0" applyNumberFormat="1" applyFont="1" applyFill="1" applyBorder="1" applyAlignment="1" applyProtection="1">
      <alignment horizontal="left" vertical="center" wrapText="1" readingOrder="1"/>
      <protection/>
    </xf>
    <xf numFmtId="0" fontId="9" fillId="0" borderId="15" xfId="0" applyNumberFormat="1" applyFont="1" applyFill="1" applyBorder="1" applyAlignment="1" applyProtection="1">
      <alignment horizontal="left" vertical="center" wrapText="1" readingOrder="1"/>
      <protection/>
    </xf>
    <xf numFmtId="0" fontId="13" fillId="0" borderId="0" xfId="0" applyNumberFormat="1" applyFont="1" applyFill="1" applyBorder="1" applyAlignment="1" applyProtection="1">
      <alignment horizontal="center" vertical="center" wrapText="1" readingOrder="1"/>
      <protection/>
    </xf>
    <xf numFmtId="0" fontId="13" fillId="0" borderId="0" xfId="0" applyNumberFormat="1" applyFont="1" applyFill="1" applyBorder="1" applyAlignment="1" applyProtection="1">
      <alignment horizontal="center" vertical="center" wrapText="1" readingOrder="1"/>
      <protection/>
    </xf>
    <xf numFmtId="0" fontId="2" fillId="0" borderId="0" xfId="0" applyNumberFormat="1" applyFont="1" applyFill="1" applyBorder="1" applyAlignment="1" applyProtection="1">
      <alignment horizontal="center" vertical="center" wrapText="1" readingOrder="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479"/>
  <sheetViews>
    <sheetView tabSelected="1" zoomScalePageLayoutView="0" workbookViewId="0" topLeftCell="A309">
      <selection activeCell="D317" sqref="D317:G317"/>
    </sheetView>
  </sheetViews>
  <sheetFormatPr defaultColWidth="9.140625" defaultRowHeight="12.75"/>
  <cols>
    <col min="1" max="1" width="13.140625" style="0" customWidth="1"/>
    <col min="2" max="2" width="3.57421875" style="0" customWidth="1"/>
    <col min="3" max="3" width="0.5625" style="0" customWidth="1"/>
    <col min="4" max="4" width="0.9921875" style="0" customWidth="1"/>
    <col min="5" max="5" width="1.57421875" style="0" customWidth="1"/>
    <col min="6" max="6" width="0.42578125" style="0" customWidth="1"/>
    <col min="7" max="7" width="5.7109375" style="0" customWidth="1"/>
    <col min="8" max="8" width="2.00390625" style="0" customWidth="1"/>
    <col min="9" max="9" width="0.85546875" style="0" customWidth="1"/>
    <col min="10" max="10" width="1.57421875" style="0" customWidth="1"/>
    <col min="11" max="13" width="0.5625" style="0" customWidth="1"/>
    <col min="14" max="14" width="0.9921875" style="0" customWidth="1"/>
    <col min="15" max="15" width="1.57421875" style="0" customWidth="1"/>
    <col min="16" max="16" width="0.5625" style="0" customWidth="1"/>
    <col min="17" max="17" width="2.00390625" style="0" customWidth="1"/>
    <col min="18" max="18" width="3.57421875" style="0" customWidth="1"/>
    <col min="19" max="19" width="0.9921875" style="0" customWidth="1"/>
    <col min="20" max="20" width="1.57421875" style="0" customWidth="1"/>
    <col min="21" max="21" width="0.5625" style="0" customWidth="1"/>
    <col min="22" max="22" width="0.85546875" style="0" customWidth="1"/>
    <col min="23" max="23" width="0.5625" style="0" customWidth="1"/>
    <col min="24" max="24" width="0.9921875" style="0" customWidth="1"/>
    <col min="25" max="25" width="2.00390625" style="0" customWidth="1"/>
    <col min="26" max="26" width="1.57421875" style="0" customWidth="1"/>
    <col min="27" max="27" width="2.00390625" style="0" customWidth="1"/>
    <col min="28" max="28" width="0.5625" style="0" customWidth="1"/>
    <col min="29" max="29" width="3.00390625" style="0" customWidth="1"/>
    <col min="30" max="30" width="0.9921875" style="0" customWidth="1"/>
    <col min="31" max="31" width="0.5625" style="0" customWidth="1"/>
    <col min="32" max="33" width="1.57421875" style="0" customWidth="1"/>
    <col min="34" max="34" width="0.85546875" style="0" customWidth="1"/>
    <col min="35" max="35" width="0.5625" style="0" customWidth="1"/>
    <col min="36" max="38" width="0.9921875" style="0" customWidth="1"/>
    <col min="39" max="39" width="3.57421875" style="0" customWidth="1"/>
    <col min="40" max="40" width="0.85546875" style="0" customWidth="1"/>
    <col min="41" max="41" width="0.5625" style="0" customWidth="1"/>
    <col min="42" max="42" width="1.57421875" style="0" customWidth="1"/>
    <col min="43" max="43" width="0.5625" style="0" customWidth="1"/>
    <col min="44" max="44" width="1.57421875" style="0" customWidth="1"/>
    <col min="45" max="45" width="0.9921875" style="0" customWidth="1"/>
    <col min="46" max="46" width="0.5625" style="0" customWidth="1"/>
    <col min="47" max="47" width="1.57421875" style="0" customWidth="1"/>
    <col min="48" max="48" width="0.42578125" style="0" customWidth="1"/>
    <col min="49" max="50" width="0.9921875" style="0" customWidth="1"/>
    <col min="51" max="51" width="0.5625" style="0" customWidth="1"/>
    <col min="52" max="52" width="2.00390625" style="0" customWidth="1"/>
    <col min="53" max="53" width="0.5625" style="0" customWidth="1"/>
    <col min="54" max="54" width="1.57421875" style="0" customWidth="1"/>
    <col min="55" max="55" width="0.5625" style="0" customWidth="1"/>
    <col min="56" max="56" width="1.421875" style="0" customWidth="1"/>
    <col min="57" max="57" width="8.57421875" style="0" customWidth="1"/>
    <col min="61" max="61" width="13.8515625" style="0" bestFit="1" customWidth="1"/>
  </cols>
  <sheetData>
    <row r="1" spans="1:45" ht="14.25" customHeight="1">
      <c r="A1" s="21" t="s">
        <v>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row>
    <row r="2" spans="1:45" ht="13.5" customHeight="1">
      <c r="A2" s="22" t="s">
        <v>313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3" spans="1:45" ht="14.25" customHeight="1">
      <c r="A3" s="22" t="s">
        <v>314</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row>
    <row r="4" spans="33:57" ht="19.5" customHeight="1">
      <c r="AG4" s="23" t="s">
        <v>1</v>
      </c>
      <c r="AH4" s="23"/>
      <c r="AI4" s="23"/>
      <c r="AJ4" s="23"/>
      <c r="AK4" s="23"/>
      <c r="AL4" s="23"/>
      <c r="AM4" s="23"/>
      <c r="AN4" s="23"/>
      <c r="AO4" s="23"/>
      <c r="AP4" s="23"/>
      <c r="AQ4" s="23"/>
      <c r="AR4" s="23"/>
      <c r="AS4" s="23"/>
      <c r="AT4" s="23"/>
      <c r="AU4" s="23"/>
      <c r="AV4" s="23"/>
      <c r="AW4" s="23"/>
      <c r="AX4" s="23"/>
      <c r="AY4" s="23"/>
      <c r="AZ4" s="23"/>
      <c r="BA4" s="23"/>
      <c r="BB4" s="23"/>
      <c r="BC4" s="23"/>
      <c r="BD4" s="23"/>
      <c r="BE4" s="23"/>
    </row>
    <row r="5" spans="33:57" ht="49.5" customHeight="1">
      <c r="AG5" s="24" t="s">
        <v>2</v>
      </c>
      <c r="AH5" s="24"/>
      <c r="AI5" s="24"/>
      <c r="AJ5" s="24"/>
      <c r="AK5" s="24"/>
      <c r="AL5" s="24"/>
      <c r="AM5" s="24"/>
      <c r="AN5" s="24"/>
      <c r="AO5" s="24"/>
      <c r="AP5" s="24"/>
      <c r="AQ5" s="24"/>
      <c r="AR5" s="24"/>
      <c r="AS5" s="24"/>
      <c r="AT5" s="24"/>
      <c r="AU5" s="24"/>
      <c r="AV5" s="24"/>
      <c r="AW5" s="24"/>
      <c r="AX5" s="24"/>
      <c r="AY5" s="24"/>
      <c r="AZ5" s="24"/>
      <c r="BA5" s="24"/>
      <c r="BB5" s="24"/>
      <c r="BC5" s="24"/>
      <c r="BD5" s="24"/>
      <c r="BE5" s="24"/>
    </row>
    <row r="6" ht="17.25" customHeight="1"/>
    <row r="7" spans="1:57" ht="22.5" customHeight="1">
      <c r="A7" s="25" t="s">
        <v>3</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row>
    <row r="8" ht="2.25" customHeight="1"/>
    <row r="9" spans="1:57" ht="23.25" customHeight="1">
      <c r="A9" s="26" t="s">
        <v>312</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row>
    <row r="10" spans="1:57" ht="16.5" customHeight="1">
      <c r="A10" s="27" t="s">
        <v>4</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row>
    <row r="11" spans="1:57" ht="17.25" customHeight="1">
      <c r="A11" s="28" t="s">
        <v>359</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ht="16.5" customHeight="1">
      <c r="A12" s="28" t="s">
        <v>360</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row>
    <row r="13" spans="1:57" ht="17.25" customHeight="1">
      <c r="A13" s="28" t="s">
        <v>361</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ht="17.25" customHeight="1">
      <c r="A14" s="29" t="s">
        <v>5</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row>
    <row r="15" spans="1:57" ht="16.5" customHeight="1">
      <c r="A15" s="29" t="s">
        <v>6</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57" ht="17.25" customHeight="1">
      <c r="A16" s="29" t="s">
        <v>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row>
    <row r="17" spans="1:57" ht="17.25" customHeight="1">
      <c r="A17" s="29" t="s">
        <v>8</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57" ht="16.5" customHeight="1">
      <c r="A18" s="29" t="s">
        <v>9</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row>
    <row r="19" spans="1:57" ht="17.25" customHeight="1">
      <c r="A19" s="29" t="s">
        <v>10</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57" ht="42.75" customHeight="1">
      <c r="A20" s="29" t="s">
        <v>11</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row>
    <row r="21" spans="1:57" ht="16.5" customHeight="1">
      <c r="A21" s="27" t="s">
        <v>12</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row>
    <row r="22" spans="1:57" ht="17.25" customHeight="1">
      <c r="A22" s="28" t="s">
        <v>362</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row>
    <row r="23" spans="1:57" ht="29.25" customHeight="1">
      <c r="A23" s="29" t="s">
        <v>13</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57" ht="17.25" customHeight="1">
      <c r="A24" s="27" t="s">
        <v>14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5" spans="1:57" ht="30" customHeight="1">
      <c r="A25" s="29" t="s">
        <v>15</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row>
    <row r="26" spans="1:57" ht="63.75" customHeight="1">
      <c r="A26" s="29" t="s">
        <v>16</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row>
    <row r="27" spans="1:57" ht="17.25" customHeight="1">
      <c r="A27" s="27" t="s">
        <v>17</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row>
    <row r="28" spans="1:57" ht="46.5" customHeight="1">
      <c r="A28" s="29" t="s">
        <v>18</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row>
    <row r="29" spans="1:57" ht="17.25" customHeight="1">
      <c r="A29" s="29" t="s">
        <v>19</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row>
    <row r="30" spans="1:57" ht="16.5" customHeight="1">
      <c r="A30" s="29" t="s">
        <v>20</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row>
    <row r="31" spans="1:57" ht="17.25" customHeight="1">
      <c r="A31" s="29" t="s">
        <v>21</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row>
    <row r="32" spans="1:57" ht="16.5" customHeight="1">
      <c r="A32" s="29" t="s">
        <v>22</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row>
    <row r="33" spans="1:57" ht="17.25" customHeight="1">
      <c r="A33" s="29" t="s">
        <v>23</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row>
    <row r="34" spans="1:57" ht="17.25" customHeight="1">
      <c r="A34" s="29" t="s">
        <v>24</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row>
    <row r="35" spans="1:57" ht="16.5" customHeight="1">
      <c r="A35" s="29" t="s">
        <v>25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row>
    <row r="36" spans="1:57" ht="17.25" customHeight="1">
      <c r="A36" s="29" t="s">
        <v>26</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row>
    <row r="37" spans="1:57" ht="17.25" customHeight="1">
      <c r="A37" s="29" t="s">
        <v>27</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row>
    <row r="38" spans="1:57" ht="16.5" customHeight="1">
      <c r="A38" s="29" t="s">
        <v>28</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row>
    <row r="39" spans="1:57" ht="17.25" customHeight="1">
      <c r="A39" s="29" t="s">
        <v>29</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row>
    <row r="40" spans="1:57" ht="16.5" customHeight="1">
      <c r="A40" s="29" t="s">
        <v>30</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row>
    <row r="41" spans="1:57" ht="16.5" customHeight="1">
      <c r="A41" s="29" t="s">
        <v>31</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row>
    <row r="42" spans="1:57" ht="17.25" customHeight="1">
      <c r="A42" s="29" t="s">
        <v>32</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row>
    <row r="43" spans="1:57" ht="17.25" customHeight="1">
      <c r="A43" s="29" t="s">
        <v>33</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row>
    <row r="44" spans="1:57" ht="16.5" customHeight="1">
      <c r="A44" s="29" t="s">
        <v>34</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row>
    <row r="45" spans="1:57" ht="17.25" customHeight="1">
      <c r="A45" s="29" t="s">
        <v>35</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row>
    <row r="46" spans="1:57" ht="17.25" customHeight="1">
      <c r="A46" s="29" t="s">
        <v>36</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row>
    <row r="47" spans="1:57" ht="16.5" customHeight="1">
      <c r="A47" s="29" t="s">
        <v>37</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row>
    <row r="48" spans="1:57" ht="17.25" customHeight="1">
      <c r="A48" s="29" t="s">
        <v>38</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row>
    <row r="49" spans="1:57" ht="16.5" customHeight="1">
      <c r="A49" s="29" t="s">
        <v>39</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row>
    <row r="50" spans="1:57" ht="17.25" customHeight="1">
      <c r="A50" s="29" t="s">
        <v>40</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row>
    <row r="51" spans="1:57" ht="17.25" customHeight="1">
      <c r="A51" s="29" t="s">
        <v>41</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row>
    <row r="52" spans="1:57" ht="16.5" customHeight="1">
      <c r="A52" s="29" t="s">
        <v>42</v>
      </c>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row>
    <row r="53" spans="1:57" ht="17.25" customHeight="1">
      <c r="A53" s="29" t="s">
        <v>43</v>
      </c>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row>
    <row r="54" spans="1:57" ht="17.25" customHeight="1">
      <c r="A54" s="29" t="s">
        <v>44</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row>
    <row r="55" spans="1:57" ht="16.5" customHeight="1">
      <c r="A55" s="29" t="s">
        <v>45</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row>
    <row r="56" spans="1:57" ht="17.25" customHeight="1">
      <c r="A56" s="29" t="s">
        <v>46</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row>
    <row r="57" spans="1:57" ht="29.25" customHeight="1">
      <c r="A57" s="29" t="s">
        <v>47</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row>
    <row r="58" spans="1:57" ht="17.25" customHeight="1">
      <c r="A58" s="29" t="s">
        <v>48</v>
      </c>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row>
    <row r="59" spans="1:57" ht="17.25" customHeight="1">
      <c r="A59" s="29" t="s">
        <v>49</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row>
    <row r="60" spans="1:57" ht="16.5" customHeight="1">
      <c r="A60" s="29" t="s">
        <v>50</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row>
    <row r="61" spans="1:57" ht="17.25" customHeight="1">
      <c r="A61" s="29" t="s">
        <v>51</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row>
    <row r="62" spans="1:57" ht="16.5" customHeight="1">
      <c r="A62" s="29" t="s">
        <v>52</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row>
    <row r="63" spans="1:57" ht="17.25" customHeight="1">
      <c r="A63" s="29" t="s">
        <v>53</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row>
    <row r="64" spans="1:57" ht="17.25" customHeight="1">
      <c r="A64" s="29" t="s">
        <v>54</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row>
    <row r="65" spans="1:57" ht="16.5" customHeight="1">
      <c r="A65" s="29" t="s">
        <v>55</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row>
    <row r="66" spans="1:57" ht="17.25" customHeight="1">
      <c r="A66" s="29" t="s">
        <v>56</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row>
    <row r="67" spans="1:57" ht="17.25" customHeight="1">
      <c r="A67" s="29" t="s">
        <v>57</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row>
    <row r="68" spans="1:57" ht="16.5" customHeight="1">
      <c r="A68" s="29" t="s">
        <v>58</v>
      </c>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row>
    <row r="69" spans="1:57" ht="17.25" customHeight="1">
      <c r="A69" s="29" t="s">
        <v>59</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row>
    <row r="70" spans="1:57" ht="16.5" customHeight="1">
      <c r="A70" s="29" t="s">
        <v>60</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row>
    <row r="71" spans="1:57" ht="30" customHeight="1">
      <c r="A71" s="29" t="s">
        <v>61</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row>
    <row r="72" spans="1:57" ht="17.25" customHeight="1">
      <c r="A72" s="29" t="s">
        <v>62</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row>
    <row r="73" spans="1:57" ht="29.25" customHeight="1">
      <c r="A73" s="27" t="s">
        <v>63</v>
      </c>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row>
    <row r="74" spans="1:57" ht="17.25" customHeight="1">
      <c r="A74" s="29" t="s">
        <v>64</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row>
    <row r="75" spans="1:57" ht="29.25" customHeight="1">
      <c r="A75" s="29" t="s">
        <v>65</v>
      </c>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row>
    <row r="76" spans="1:57" ht="17.25" customHeight="1">
      <c r="A76" s="29" t="s">
        <v>66</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row>
    <row r="77" spans="1:57" ht="17.25" customHeight="1">
      <c r="A77" s="29" t="s">
        <v>67</v>
      </c>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row>
    <row r="78" spans="1:57" ht="29.25" customHeight="1">
      <c r="A78" s="29" t="s">
        <v>68</v>
      </c>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row>
    <row r="79" spans="1:57" ht="17.25" customHeight="1">
      <c r="A79" s="27" t="s">
        <v>69</v>
      </c>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row>
    <row r="80" spans="1:57" ht="16.5" customHeight="1">
      <c r="A80" s="27" t="s">
        <v>70</v>
      </c>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0" t="s">
        <v>71</v>
      </c>
      <c r="AV80" s="30"/>
      <c r="AW80" s="30"/>
      <c r="AX80" s="30"/>
      <c r="AY80" s="30"/>
      <c r="AZ80" s="30"/>
      <c r="BA80" s="30"/>
      <c r="BB80" s="30"/>
      <c r="BC80" s="30"/>
      <c r="BD80" s="30"/>
      <c r="BE80" s="30"/>
    </row>
    <row r="81" spans="1:57" ht="2.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row>
    <row r="82" spans="1:57" ht="17.25" customHeight="1">
      <c r="A82" s="31" t="s">
        <v>72</v>
      </c>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2" t="s">
        <v>316</v>
      </c>
      <c r="AH82" s="31"/>
      <c r="AI82" s="31"/>
      <c r="AJ82" s="31"/>
      <c r="AK82" s="31"/>
      <c r="AL82" s="31"/>
      <c r="AM82" s="31"/>
      <c r="AN82" s="31"/>
      <c r="AO82" s="31"/>
      <c r="AP82" s="31"/>
      <c r="AQ82" s="31"/>
      <c r="AR82" s="31"/>
      <c r="AS82" s="31"/>
      <c r="AT82" s="31"/>
      <c r="AU82" s="31"/>
      <c r="AV82" s="33">
        <v>42370</v>
      </c>
      <c r="AW82" s="31"/>
      <c r="AX82" s="31"/>
      <c r="AY82" s="31"/>
      <c r="AZ82" s="31"/>
      <c r="BA82" s="31"/>
      <c r="BB82" s="31"/>
      <c r="BC82" s="31"/>
      <c r="BD82" s="31"/>
      <c r="BE82" s="31"/>
    </row>
    <row r="83" spans="1:57" ht="17.25" customHeight="1">
      <c r="A83" s="34" t="s">
        <v>75</v>
      </c>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5">
        <v>2415524783</v>
      </c>
      <c r="AH83" s="35"/>
      <c r="AI83" s="35"/>
      <c r="AJ83" s="35"/>
      <c r="AK83" s="35"/>
      <c r="AL83" s="35"/>
      <c r="AM83" s="35"/>
      <c r="AN83" s="35"/>
      <c r="AO83" s="35"/>
      <c r="AP83" s="35"/>
      <c r="AQ83" s="35"/>
      <c r="AR83" s="35"/>
      <c r="AS83" s="35"/>
      <c r="AT83" s="35"/>
      <c r="AU83" s="35"/>
      <c r="AV83" s="35">
        <v>2096013871</v>
      </c>
      <c r="AW83" s="35"/>
      <c r="AX83" s="35"/>
      <c r="AY83" s="35"/>
      <c r="AZ83" s="35"/>
      <c r="BA83" s="35"/>
      <c r="BB83" s="35"/>
      <c r="BC83" s="35"/>
      <c r="BD83" s="35"/>
      <c r="BE83" s="35"/>
    </row>
    <row r="84" spans="1:57" ht="16.5" customHeight="1">
      <c r="A84" s="34" t="s">
        <v>76</v>
      </c>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5">
        <v>3403565088</v>
      </c>
      <c r="AH84" s="35"/>
      <c r="AI84" s="35"/>
      <c r="AJ84" s="35"/>
      <c r="AK84" s="35"/>
      <c r="AL84" s="35"/>
      <c r="AM84" s="35"/>
      <c r="AN84" s="35"/>
      <c r="AO84" s="35"/>
      <c r="AP84" s="35"/>
      <c r="AQ84" s="35"/>
      <c r="AR84" s="35"/>
      <c r="AS84" s="35"/>
      <c r="AT84" s="35"/>
      <c r="AU84" s="35"/>
      <c r="AV84" s="35">
        <v>8201522746</v>
      </c>
      <c r="AW84" s="35"/>
      <c r="AX84" s="35"/>
      <c r="AY84" s="35"/>
      <c r="AZ84" s="35"/>
      <c r="BA84" s="35"/>
      <c r="BB84" s="35"/>
      <c r="BC84" s="35"/>
      <c r="BD84" s="35"/>
      <c r="BE84" s="35"/>
    </row>
    <row r="85" spans="1:57" ht="17.25" customHeight="1">
      <c r="A85" s="36" t="s">
        <v>77</v>
      </c>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10">
        <v>0</v>
      </c>
      <c r="AH85" s="10"/>
      <c r="AI85" s="10"/>
      <c r="AJ85" s="10"/>
      <c r="AK85" s="10"/>
      <c r="AL85" s="10"/>
      <c r="AM85" s="10"/>
      <c r="AN85" s="10"/>
      <c r="AO85" s="10"/>
      <c r="AP85" s="10"/>
      <c r="AQ85" s="10"/>
      <c r="AR85" s="10"/>
      <c r="AS85" s="10"/>
      <c r="AT85" s="10"/>
      <c r="AU85" s="10"/>
      <c r="AV85" s="10">
        <v>0</v>
      </c>
      <c r="AW85" s="10"/>
      <c r="AX85" s="10"/>
      <c r="AY85" s="10"/>
      <c r="AZ85" s="10"/>
      <c r="BA85" s="10"/>
      <c r="BB85" s="10"/>
      <c r="BC85" s="10"/>
      <c r="BD85" s="10"/>
      <c r="BE85" s="10"/>
    </row>
    <row r="86" spans="1:57" ht="16.5" customHeight="1">
      <c r="A86" s="9" t="s">
        <v>78</v>
      </c>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37">
        <f>SUM(AG83:AU85)</f>
        <v>5819089871</v>
      </c>
      <c r="AH86" s="37"/>
      <c r="AI86" s="37"/>
      <c r="AJ86" s="37"/>
      <c r="AK86" s="37"/>
      <c r="AL86" s="37"/>
      <c r="AM86" s="37"/>
      <c r="AN86" s="37"/>
      <c r="AO86" s="37"/>
      <c r="AP86" s="37"/>
      <c r="AQ86" s="37"/>
      <c r="AR86" s="37"/>
      <c r="AS86" s="37"/>
      <c r="AT86" s="37"/>
      <c r="AU86" s="37"/>
      <c r="AV86" s="37">
        <f>SUM(AV83:BE85)</f>
        <v>10297536617</v>
      </c>
      <c r="AW86" s="37"/>
      <c r="AX86" s="37"/>
      <c r="AY86" s="37"/>
      <c r="AZ86" s="37"/>
      <c r="BA86" s="37"/>
      <c r="BB86" s="37"/>
      <c r="BC86" s="37"/>
      <c r="BD86" s="37"/>
      <c r="BE86" s="37"/>
    </row>
    <row r="87" spans="1:57" ht="8.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row>
    <row r="88" spans="1:57" ht="16.5" customHeight="1">
      <c r="A88" s="43" t="s">
        <v>326</v>
      </c>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row>
    <row r="89" spans="1:57" ht="2.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row>
    <row r="90" spans="1:57" ht="17.25" customHeight="1">
      <c r="A90" s="31" t="s">
        <v>72</v>
      </c>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2" t="s">
        <v>316</v>
      </c>
      <c r="AH90" s="31"/>
      <c r="AI90" s="31"/>
      <c r="AJ90" s="31"/>
      <c r="AK90" s="31"/>
      <c r="AL90" s="31"/>
      <c r="AM90" s="31"/>
      <c r="AN90" s="31"/>
      <c r="AO90" s="31"/>
      <c r="AP90" s="31"/>
      <c r="AQ90" s="31"/>
      <c r="AR90" s="31"/>
      <c r="AS90" s="31"/>
      <c r="AT90" s="31"/>
      <c r="AU90" s="31"/>
      <c r="AV90" s="33">
        <v>42370</v>
      </c>
      <c r="AW90" s="31"/>
      <c r="AX90" s="31"/>
      <c r="AY90" s="31"/>
      <c r="AZ90" s="31"/>
      <c r="BA90" s="31"/>
      <c r="BB90" s="31"/>
      <c r="BC90" s="31"/>
      <c r="BD90" s="31"/>
      <c r="BE90" s="31"/>
    </row>
    <row r="91" spans="1:57" ht="16.5" customHeight="1">
      <c r="A91" s="34" t="s">
        <v>81</v>
      </c>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5">
        <v>36427583850</v>
      </c>
      <c r="AH91" s="35"/>
      <c r="AI91" s="35"/>
      <c r="AJ91" s="35"/>
      <c r="AK91" s="35"/>
      <c r="AL91" s="35"/>
      <c r="AM91" s="35"/>
      <c r="AN91" s="35"/>
      <c r="AO91" s="35"/>
      <c r="AP91" s="35"/>
      <c r="AQ91" s="35"/>
      <c r="AR91" s="35"/>
      <c r="AS91" s="35"/>
      <c r="AT91" s="35"/>
      <c r="AU91" s="35"/>
      <c r="AV91" s="35">
        <f>SUM(AV92:BE94)</f>
        <v>36811356941</v>
      </c>
      <c r="AW91" s="35"/>
      <c r="AX91" s="35"/>
      <c r="AY91" s="35"/>
      <c r="AZ91" s="35"/>
      <c r="BA91" s="35"/>
      <c r="BB91" s="35"/>
      <c r="BC91" s="35"/>
      <c r="BD91" s="35"/>
      <c r="BE91" s="35"/>
    </row>
    <row r="92" spans="1:57" ht="25.5" customHeight="1">
      <c r="A92" s="42" t="s">
        <v>327</v>
      </c>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5">
        <v>3322846109</v>
      </c>
      <c r="AH92" s="35"/>
      <c r="AI92" s="35"/>
      <c r="AJ92" s="35"/>
      <c r="AK92" s="35"/>
      <c r="AL92" s="35"/>
      <c r="AM92" s="35"/>
      <c r="AN92" s="35"/>
      <c r="AO92" s="35"/>
      <c r="AP92" s="35"/>
      <c r="AQ92" s="35"/>
      <c r="AR92" s="35"/>
      <c r="AS92" s="35"/>
      <c r="AT92" s="35"/>
      <c r="AU92" s="35"/>
      <c r="AV92" s="35">
        <v>3907501340</v>
      </c>
      <c r="AW92" s="35"/>
      <c r="AX92" s="35"/>
      <c r="AY92" s="35"/>
      <c r="AZ92" s="35"/>
      <c r="BA92" s="35"/>
      <c r="BB92" s="35"/>
      <c r="BC92" s="35"/>
      <c r="BD92" s="35"/>
      <c r="BE92" s="35"/>
    </row>
    <row r="93" spans="1:57" ht="25.5" customHeight="1">
      <c r="A93" s="13" t="s">
        <v>366</v>
      </c>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38">
        <v>3467672208</v>
      </c>
      <c r="AH93" s="17"/>
      <c r="AI93" s="17"/>
      <c r="AJ93" s="17"/>
      <c r="AK93" s="17"/>
      <c r="AL93" s="17"/>
      <c r="AM93" s="17"/>
      <c r="AN93" s="17"/>
      <c r="AO93" s="17"/>
      <c r="AP93" s="17"/>
      <c r="AQ93" s="17"/>
      <c r="AR93" s="17"/>
      <c r="AS93" s="17"/>
      <c r="AT93" s="17"/>
      <c r="AU93" s="18"/>
      <c r="AV93" s="38">
        <v>3590400702</v>
      </c>
      <c r="AW93" s="17"/>
      <c r="AX93" s="17"/>
      <c r="AY93" s="17"/>
      <c r="AZ93" s="17"/>
      <c r="BA93" s="17"/>
      <c r="BB93" s="17"/>
      <c r="BC93" s="17"/>
      <c r="BD93" s="17"/>
      <c r="BE93" s="18"/>
    </row>
    <row r="94" spans="1:57" ht="16.5" customHeight="1">
      <c r="A94" s="34" t="s">
        <v>82</v>
      </c>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5">
        <f>AG91-AG92-AG93</f>
        <v>29637065533</v>
      </c>
      <c r="AH94" s="35"/>
      <c r="AI94" s="35"/>
      <c r="AJ94" s="35"/>
      <c r="AK94" s="35"/>
      <c r="AL94" s="35"/>
      <c r="AM94" s="35"/>
      <c r="AN94" s="35"/>
      <c r="AO94" s="35"/>
      <c r="AP94" s="35"/>
      <c r="AQ94" s="35"/>
      <c r="AR94" s="35"/>
      <c r="AS94" s="35"/>
      <c r="AT94" s="35"/>
      <c r="AU94" s="35"/>
      <c r="AV94" s="35">
        <f>25906856049+3406598850</f>
        <v>29313454899</v>
      </c>
      <c r="AW94" s="35"/>
      <c r="AX94" s="35"/>
      <c r="AY94" s="35"/>
      <c r="AZ94" s="35"/>
      <c r="BA94" s="35"/>
      <c r="BB94" s="35"/>
      <c r="BC94" s="35"/>
      <c r="BD94" s="35"/>
      <c r="BE94" s="35"/>
    </row>
    <row r="95" spans="1:57" ht="17.25" customHeight="1">
      <c r="A95" s="11" t="s">
        <v>83</v>
      </c>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2">
        <v>0</v>
      </c>
      <c r="AH95" s="12"/>
      <c r="AI95" s="12"/>
      <c r="AJ95" s="12"/>
      <c r="AK95" s="12"/>
      <c r="AL95" s="12"/>
      <c r="AM95" s="12"/>
      <c r="AN95" s="12"/>
      <c r="AO95" s="12"/>
      <c r="AP95" s="12"/>
      <c r="AQ95" s="12"/>
      <c r="AR95" s="12"/>
      <c r="AS95" s="12"/>
      <c r="AT95" s="12"/>
      <c r="AU95" s="12"/>
      <c r="AV95" s="12">
        <v>0</v>
      </c>
      <c r="AW95" s="12"/>
      <c r="AX95" s="12"/>
      <c r="AY95" s="12"/>
      <c r="AZ95" s="12"/>
      <c r="BA95" s="12"/>
      <c r="BB95" s="12"/>
      <c r="BC95" s="12"/>
      <c r="BD95" s="12"/>
      <c r="BE95" s="12"/>
    </row>
    <row r="96" spans="1:57" ht="17.25" customHeight="1">
      <c r="A96" s="19" t="s">
        <v>365</v>
      </c>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20">
        <f>AG91</f>
        <v>36427583850</v>
      </c>
      <c r="AH96" s="20"/>
      <c r="AI96" s="20"/>
      <c r="AJ96" s="20"/>
      <c r="AK96" s="20"/>
      <c r="AL96" s="20"/>
      <c r="AM96" s="20"/>
      <c r="AN96" s="20"/>
      <c r="AO96" s="20"/>
      <c r="AP96" s="20"/>
      <c r="AQ96" s="20"/>
      <c r="AR96" s="20"/>
      <c r="AS96" s="20"/>
      <c r="AT96" s="20"/>
      <c r="AU96" s="20"/>
      <c r="AV96" s="20">
        <f>AV91</f>
        <v>36811356941</v>
      </c>
      <c r="AW96" s="20"/>
      <c r="AX96" s="20"/>
      <c r="AY96" s="20"/>
      <c r="AZ96" s="20"/>
      <c r="BA96" s="20"/>
      <c r="BB96" s="20"/>
      <c r="BC96" s="20"/>
      <c r="BD96" s="20"/>
      <c r="BE96" s="20"/>
    </row>
    <row r="97" spans="1:57" ht="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row>
    <row r="98" spans="1:57" ht="17.25" customHeight="1">
      <c r="A98" s="43" t="s">
        <v>364</v>
      </c>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row>
    <row r="99" spans="1:57" ht="2.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row>
    <row r="100" spans="1:57" ht="17.25" customHeight="1">
      <c r="A100" s="31" t="s">
        <v>72</v>
      </c>
      <c r="B100" s="31"/>
      <c r="C100" s="31"/>
      <c r="D100" s="31"/>
      <c r="E100" s="31"/>
      <c r="F100" s="31"/>
      <c r="G100" s="31"/>
      <c r="H100" s="31"/>
      <c r="I100" s="31"/>
      <c r="J100" s="31"/>
      <c r="K100" s="31"/>
      <c r="L100" s="31"/>
      <c r="M100" s="31"/>
      <c r="N100" s="31"/>
      <c r="O100" s="45" t="s">
        <v>316</v>
      </c>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7">
        <v>42370</v>
      </c>
      <c r="AM100" s="46"/>
      <c r="AN100" s="46"/>
      <c r="AO100" s="46"/>
      <c r="AP100" s="46"/>
      <c r="AQ100" s="46"/>
      <c r="AR100" s="46"/>
      <c r="AS100" s="46"/>
      <c r="AT100" s="46"/>
      <c r="AU100" s="46"/>
      <c r="AV100" s="46"/>
      <c r="AW100" s="46"/>
      <c r="AX100" s="46"/>
      <c r="AY100" s="46"/>
      <c r="AZ100" s="46"/>
      <c r="BA100" s="46"/>
      <c r="BB100" s="46"/>
      <c r="BC100" s="46"/>
      <c r="BD100" s="46"/>
      <c r="BE100" s="46"/>
    </row>
    <row r="101" spans="1:57" ht="16.5" customHeight="1">
      <c r="A101" s="31"/>
      <c r="B101" s="31"/>
      <c r="C101" s="31"/>
      <c r="D101" s="31"/>
      <c r="E101" s="31"/>
      <c r="F101" s="31"/>
      <c r="G101" s="31"/>
      <c r="H101" s="31"/>
      <c r="I101" s="31"/>
      <c r="J101" s="31"/>
      <c r="K101" s="31"/>
      <c r="L101" s="31"/>
      <c r="M101" s="31"/>
      <c r="N101" s="31"/>
      <c r="O101" s="31" t="s">
        <v>84</v>
      </c>
      <c r="P101" s="31"/>
      <c r="Q101" s="31"/>
      <c r="R101" s="31"/>
      <c r="S101" s="31"/>
      <c r="T101" s="31"/>
      <c r="U101" s="31"/>
      <c r="V101" s="31"/>
      <c r="W101" s="31"/>
      <c r="X101" s="31"/>
      <c r="Y101" s="31"/>
      <c r="Z101" s="31" t="s">
        <v>80</v>
      </c>
      <c r="AA101" s="31"/>
      <c r="AB101" s="31"/>
      <c r="AC101" s="31"/>
      <c r="AD101" s="31"/>
      <c r="AE101" s="31"/>
      <c r="AF101" s="31"/>
      <c r="AG101" s="31"/>
      <c r="AH101" s="31"/>
      <c r="AI101" s="31"/>
      <c r="AJ101" s="31"/>
      <c r="AK101" s="31"/>
      <c r="AL101" s="31" t="s">
        <v>84</v>
      </c>
      <c r="AM101" s="31"/>
      <c r="AN101" s="31"/>
      <c r="AO101" s="31"/>
      <c r="AP101" s="31"/>
      <c r="AQ101" s="31"/>
      <c r="AR101" s="31"/>
      <c r="AS101" s="31"/>
      <c r="AT101" s="31"/>
      <c r="AU101" s="31"/>
      <c r="AV101" s="31"/>
      <c r="AW101" s="31"/>
      <c r="AX101" s="31"/>
      <c r="AY101" s="31" t="s">
        <v>80</v>
      </c>
      <c r="AZ101" s="31"/>
      <c r="BA101" s="31"/>
      <c r="BB101" s="31"/>
      <c r="BC101" s="31"/>
      <c r="BD101" s="31"/>
      <c r="BE101" s="31"/>
    </row>
    <row r="102" spans="1:57" ht="17.25" customHeight="1">
      <c r="A102" s="34" t="s">
        <v>85</v>
      </c>
      <c r="B102" s="34"/>
      <c r="C102" s="34"/>
      <c r="D102" s="34"/>
      <c r="E102" s="34"/>
      <c r="F102" s="34"/>
      <c r="G102" s="34"/>
      <c r="H102" s="34"/>
      <c r="I102" s="34"/>
      <c r="J102" s="34"/>
      <c r="K102" s="34"/>
      <c r="L102" s="34"/>
      <c r="M102" s="34"/>
      <c r="N102" s="34"/>
      <c r="O102" s="35">
        <f>SUM(O103:Y107)</f>
        <v>641809973</v>
      </c>
      <c r="P102" s="35"/>
      <c r="Q102" s="35"/>
      <c r="R102" s="35"/>
      <c r="S102" s="35"/>
      <c r="T102" s="35"/>
      <c r="U102" s="35"/>
      <c r="V102" s="35"/>
      <c r="W102" s="35"/>
      <c r="X102" s="35"/>
      <c r="Y102" s="35"/>
      <c r="Z102" s="35">
        <v>0</v>
      </c>
      <c r="AA102" s="35"/>
      <c r="AB102" s="35"/>
      <c r="AC102" s="35"/>
      <c r="AD102" s="35"/>
      <c r="AE102" s="35"/>
      <c r="AF102" s="35"/>
      <c r="AG102" s="35"/>
      <c r="AH102" s="35"/>
      <c r="AI102" s="35"/>
      <c r="AJ102" s="35"/>
      <c r="AK102" s="35"/>
      <c r="AL102" s="35">
        <f>SUM(AL103:AX107)</f>
        <v>416857751</v>
      </c>
      <c r="AM102" s="35"/>
      <c r="AN102" s="35"/>
      <c r="AO102" s="35"/>
      <c r="AP102" s="35"/>
      <c r="AQ102" s="35"/>
      <c r="AR102" s="35"/>
      <c r="AS102" s="35"/>
      <c r="AT102" s="35"/>
      <c r="AU102" s="35"/>
      <c r="AV102" s="35"/>
      <c r="AW102" s="35"/>
      <c r="AX102" s="35"/>
      <c r="AY102" s="35">
        <v>0</v>
      </c>
      <c r="AZ102" s="35"/>
      <c r="BA102" s="35"/>
      <c r="BB102" s="35"/>
      <c r="BC102" s="35"/>
      <c r="BD102" s="35"/>
      <c r="BE102" s="35"/>
    </row>
    <row r="103" spans="1:57" ht="16.5" customHeight="1">
      <c r="A103" s="42" t="s">
        <v>328</v>
      </c>
      <c r="B103" s="34"/>
      <c r="C103" s="34"/>
      <c r="D103" s="34"/>
      <c r="E103" s="34"/>
      <c r="F103" s="34"/>
      <c r="G103" s="34"/>
      <c r="H103" s="34"/>
      <c r="I103" s="34"/>
      <c r="J103" s="34"/>
      <c r="K103" s="34"/>
      <c r="L103" s="34"/>
      <c r="M103" s="34"/>
      <c r="N103" s="34"/>
      <c r="O103" s="35">
        <v>129782516</v>
      </c>
      <c r="P103" s="35"/>
      <c r="Q103" s="35"/>
      <c r="R103" s="35"/>
      <c r="S103" s="35"/>
      <c r="T103" s="35"/>
      <c r="U103" s="35"/>
      <c r="V103" s="35"/>
      <c r="W103" s="35"/>
      <c r="X103" s="35"/>
      <c r="Y103" s="35"/>
      <c r="Z103" s="35">
        <v>0</v>
      </c>
      <c r="AA103" s="35"/>
      <c r="AB103" s="35"/>
      <c r="AC103" s="35"/>
      <c r="AD103" s="35"/>
      <c r="AE103" s="35"/>
      <c r="AF103" s="35"/>
      <c r="AG103" s="35"/>
      <c r="AH103" s="35"/>
      <c r="AI103" s="35"/>
      <c r="AJ103" s="35"/>
      <c r="AK103" s="35"/>
      <c r="AL103" s="35">
        <v>69204013</v>
      </c>
      <c r="AM103" s="35"/>
      <c r="AN103" s="35"/>
      <c r="AO103" s="35"/>
      <c r="AP103" s="35"/>
      <c r="AQ103" s="35"/>
      <c r="AR103" s="35"/>
      <c r="AS103" s="35"/>
      <c r="AT103" s="35"/>
      <c r="AU103" s="35"/>
      <c r="AV103" s="35"/>
      <c r="AW103" s="35"/>
      <c r="AX103" s="35"/>
      <c r="AY103" s="35">
        <v>0</v>
      </c>
      <c r="AZ103" s="35"/>
      <c r="BA103" s="35"/>
      <c r="BB103" s="35"/>
      <c r="BC103" s="35"/>
      <c r="BD103" s="35"/>
      <c r="BE103" s="35"/>
    </row>
    <row r="104" spans="1:57" ht="17.25" customHeight="1">
      <c r="A104" s="42" t="s">
        <v>330</v>
      </c>
      <c r="B104" s="34"/>
      <c r="C104" s="34"/>
      <c r="D104" s="34"/>
      <c r="E104" s="34"/>
      <c r="F104" s="34"/>
      <c r="G104" s="34"/>
      <c r="H104" s="34"/>
      <c r="I104" s="34"/>
      <c r="J104" s="34"/>
      <c r="K104" s="34"/>
      <c r="L104" s="34"/>
      <c r="M104" s="34"/>
      <c r="N104" s="34"/>
      <c r="O104" s="35">
        <v>508601797</v>
      </c>
      <c r="P104" s="35"/>
      <c r="Q104" s="35"/>
      <c r="R104" s="35"/>
      <c r="S104" s="35"/>
      <c r="T104" s="35"/>
      <c r="U104" s="35"/>
      <c r="V104" s="35"/>
      <c r="W104" s="35"/>
      <c r="X104" s="35"/>
      <c r="Y104" s="35"/>
      <c r="Z104" s="35">
        <v>0</v>
      </c>
      <c r="AA104" s="35"/>
      <c r="AB104" s="35"/>
      <c r="AC104" s="35"/>
      <c r="AD104" s="35"/>
      <c r="AE104" s="35"/>
      <c r="AF104" s="35"/>
      <c r="AG104" s="35"/>
      <c r="AH104" s="35"/>
      <c r="AI104" s="35"/>
      <c r="AJ104" s="35"/>
      <c r="AK104" s="35"/>
      <c r="AL104" s="35">
        <v>193427253</v>
      </c>
      <c r="AM104" s="35"/>
      <c r="AN104" s="35"/>
      <c r="AO104" s="35"/>
      <c r="AP104" s="35"/>
      <c r="AQ104" s="35"/>
      <c r="AR104" s="35"/>
      <c r="AS104" s="35"/>
      <c r="AT104" s="35"/>
      <c r="AU104" s="35"/>
      <c r="AV104" s="35"/>
      <c r="AW104" s="35"/>
      <c r="AX104" s="35"/>
      <c r="AY104" s="35">
        <v>0</v>
      </c>
      <c r="AZ104" s="35"/>
      <c r="BA104" s="35"/>
      <c r="BB104" s="35"/>
      <c r="BC104" s="35"/>
      <c r="BD104" s="35"/>
      <c r="BE104" s="35"/>
    </row>
    <row r="105" spans="1:57" ht="17.25" customHeight="1">
      <c r="A105" s="42" t="s">
        <v>329</v>
      </c>
      <c r="B105" s="34"/>
      <c r="C105" s="34"/>
      <c r="D105" s="34"/>
      <c r="E105" s="34"/>
      <c r="F105" s="34"/>
      <c r="G105" s="34"/>
      <c r="H105" s="34"/>
      <c r="I105" s="34"/>
      <c r="J105" s="34"/>
      <c r="K105" s="34"/>
      <c r="L105" s="34"/>
      <c r="M105" s="34"/>
      <c r="N105" s="34"/>
      <c r="O105" s="35">
        <f>133208176-O103</f>
        <v>3425660</v>
      </c>
      <c r="P105" s="35"/>
      <c r="Q105" s="35"/>
      <c r="R105" s="35"/>
      <c r="S105" s="35"/>
      <c r="T105" s="35"/>
      <c r="U105" s="35"/>
      <c r="V105" s="35"/>
      <c r="W105" s="35"/>
      <c r="X105" s="35"/>
      <c r="Y105" s="35"/>
      <c r="Z105" s="35">
        <v>0</v>
      </c>
      <c r="AA105" s="35"/>
      <c r="AB105" s="35"/>
      <c r="AC105" s="35"/>
      <c r="AD105" s="35"/>
      <c r="AE105" s="35"/>
      <c r="AF105" s="35"/>
      <c r="AG105" s="35"/>
      <c r="AH105" s="35"/>
      <c r="AI105" s="35"/>
      <c r="AJ105" s="35"/>
      <c r="AK105" s="35"/>
      <c r="AL105" s="35">
        <v>57364598</v>
      </c>
      <c r="AM105" s="35"/>
      <c r="AN105" s="35"/>
      <c r="AO105" s="35"/>
      <c r="AP105" s="35"/>
      <c r="AQ105" s="35"/>
      <c r="AR105" s="35"/>
      <c r="AS105" s="35"/>
      <c r="AT105" s="35"/>
      <c r="AU105" s="35"/>
      <c r="AV105" s="35"/>
      <c r="AW105" s="35"/>
      <c r="AX105" s="35"/>
      <c r="AY105" s="35">
        <v>0</v>
      </c>
      <c r="AZ105" s="35"/>
      <c r="BA105" s="35"/>
      <c r="BB105" s="35"/>
      <c r="BC105" s="35"/>
      <c r="BD105" s="35"/>
      <c r="BE105" s="35"/>
    </row>
    <row r="106" spans="1:57" ht="16.5" customHeight="1">
      <c r="A106" s="34" t="s">
        <v>89</v>
      </c>
      <c r="B106" s="34"/>
      <c r="C106" s="34"/>
      <c r="D106" s="34"/>
      <c r="E106" s="34"/>
      <c r="F106" s="34"/>
      <c r="G106" s="34"/>
      <c r="H106" s="34"/>
      <c r="I106" s="34"/>
      <c r="J106" s="34"/>
      <c r="K106" s="34"/>
      <c r="L106" s="34"/>
      <c r="M106" s="34"/>
      <c r="N106" s="34"/>
      <c r="O106" s="35">
        <v>0</v>
      </c>
      <c r="P106" s="35"/>
      <c r="Q106" s="35"/>
      <c r="R106" s="35"/>
      <c r="S106" s="35"/>
      <c r="T106" s="35"/>
      <c r="U106" s="35"/>
      <c r="V106" s="35"/>
      <c r="W106" s="35"/>
      <c r="X106" s="35"/>
      <c r="Y106" s="35"/>
      <c r="Z106" s="35">
        <v>0</v>
      </c>
      <c r="AA106" s="35"/>
      <c r="AB106" s="35"/>
      <c r="AC106" s="35"/>
      <c r="AD106" s="35"/>
      <c r="AE106" s="35"/>
      <c r="AF106" s="35"/>
      <c r="AG106" s="35"/>
      <c r="AH106" s="35"/>
      <c r="AI106" s="35"/>
      <c r="AJ106" s="35"/>
      <c r="AK106" s="35"/>
      <c r="AL106" s="35">
        <v>28533120</v>
      </c>
      <c r="AM106" s="35"/>
      <c r="AN106" s="35"/>
      <c r="AO106" s="35"/>
      <c r="AP106" s="35"/>
      <c r="AQ106" s="35"/>
      <c r="AR106" s="35"/>
      <c r="AS106" s="35"/>
      <c r="AT106" s="35"/>
      <c r="AU106" s="35"/>
      <c r="AV106" s="35"/>
      <c r="AW106" s="35"/>
      <c r="AX106" s="35"/>
      <c r="AY106" s="35">
        <v>0</v>
      </c>
      <c r="AZ106" s="35"/>
      <c r="BA106" s="35"/>
      <c r="BB106" s="35"/>
      <c r="BC106" s="35"/>
      <c r="BD106" s="35"/>
      <c r="BE106" s="35"/>
    </row>
    <row r="107" spans="1:57" ht="17.25" customHeight="1">
      <c r="A107" s="42" t="s">
        <v>331</v>
      </c>
      <c r="B107" s="34"/>
      <c r="C107" s="34"/>
      <c r="D107" s="34"/>
      <c r="E107" s="34"/>
      <c r="F107" s="34"/>
      <c r="G107" s="34"/>
      <c r="H107" s="34"/>
      <c r="I107" s="34"/>
      <c r="J107" s="34"/>
      <c r="K107" s="34"/>
      <c r="L107" s="34"/>
      <c r="M107" s="34"/>
      <c r="N107" s="34"/>
      <c r="O107" s="35">
        <v>0</v>
      </c>
      <c r="P107" s="35"/>
      <c r="Q107" s="35"/>
      <c r="R107" s="35"/>
      <c r="S107" s="35"/>
      <c r="T107" s="35"/>
      <c r="U107" s="35"/>
      <c r="V107" s="35"/>
      <c r="W107" s="35"/>
      <c r="X107" s="35"/>
      <c r="Y107" s="35"/>
      <c r="Z107" s="35">
        <v>0</v>
      </c>
      <c r="AA107" s="35"/>
      <c r="AB107" s="35"/>
      <c r="AC107" s="35"/>
      <c r="AD107" s="35"/>
      <c r="AE107" s="35"/>
      <c r="AF107" s="35"/>
      <c r="AG107" s="35"/>
      <c r="AH107" s="35"/>
      <c r="AI107" s="35"/>
      <c r="AJ107" s="35"/>
      <c r="AK107" s="35"/>
      <c r="AL107" s="35">
        <v>68328767</v>
      </c>
      <c r="AM107" s="35"/>
      <c r="AN107" s="35"/>
      <c r="AO107" s="35"/>
      <c r="AP107" s="35"/>
      <c r="AQ107" s="35"/>
      <c r="AR107" s="35"/>
      <c r="AS107" s="35"/>
      <c r="AT107" s="35"/>
      <c r="AU107" s="35"/>
      <c r="AV107" s="35"/>
      <c r="AW107" s="35"/>
      <c r="AX107" s="35"/>
      <c r="AY107" s="35">
        <v>0</v>
      </c>
      <c r="AZ107" s="35"/>
      <c r="BA107" s="35"/>
      <c r="BB107" s="35"/>
      <c r="BC107" s="35"/>
      <c r="BD107" s="35"/>
      <c r="BE107" s="35"/>
    </row>
    <row r="108" spans="1:57" ht="17.25" customHeight="1">
      <c r="A108" s="34" t="s">
        <v>91</v>
      </c>
      <c r="B108" s="34"/>
      <c r="C108" s="34"/>
      <c r="D108" s="34"/>
      <c r="E108" s="34"/>
      <c r="F108" s="34"/>
      <c r="G108" s="34"/>
      <c r="H108" s="34"/>
      <c r="I108" s="34"/>
      <c r="J108" s="34"/>
      <c r="K108" s="34"/>
      <c r="L108" s="34"/>
      <c r="M108" s="34"/>
      <c r="N108" s="34"/>
      <c r="O108" s="35">
        <v>0</v>
      </c>
      <c r="P108" s="35"/>
      <c r="Q108" s="35"/>
      <c r="R108" s="35"/>
      <c r="S108" s="35"/>
      <c r="T108" s="35"/>
      <c r="U108" s="35"/>
      <c r="V108" s="35"/>
      <c r="W108" s="35"/>
      <c r="X108" s="35"/>
      <c r="Y108" s="35"/>
      <c r="Z108" s="35">
        <v>0</v>
      </c>
      <c r="AA108" s="35"/>
      <c r="AB108" s="35"/>
      <c r="AC108" s="35"/>
      <c r="AD108" s="35"/>
      <c r="AE108" s="35"/>
      <c r="AF108" s="35"/>
      <c r="AG108" s="35"/>
      <c r="AH108" s="35"/>
      <c r="AI108" s="35"/>
      <c r="AJ108" s="35"/>
      <c r="AK108" s="35"/>
      <c r="AL108" s="35">
        <v>0</v>
      </c>
      <c r="AM108" s="35"/>
      <c r="AN108" s="35"/>
      <c r="AO108" s="35"/>
      <c r="AP108" s="35"/>
      <c r="AQ108" s="35"/>
      <c r="AR108" s="35"/>
      <c r="AS108" s="35"/>
      <c r="AT108" s="35"/>
      <c r="AU108" s="35"/>
      <c r="AV108" s="35"/>
      <c r="AW108" s="35"/>
      <c r="AX108" s="35"/>
      <c r="AY108" s="35">
        <v>0</v>
      </c>
      <c r="AZ108" s="35"/>
      <c r="BA108" s="35"/>
      <c r="BB108" s="35"/>
      <c r="BC108" s="35"/>
      <c r="BD108" s="35"/>
      <c r="BE108" s="35"/>
    </row>
    <row r="109" spans="1:57" ht="16.5" customHeight="1">
      <c r="A109" s="34" t="s">
        <v>92</v>
      </c>
      <c r="B109" s="34"/>
      <c r="C109" s="34"/>
      <c r="D109" s="34"/>
      <c r="E109" s="34"/>
      <c r="F109" s="34"/>
      <c r="G109" s="34"/>
      <c r="H109" s="34"/>
      <c r="I109" s="34"/>
      <c r="J109" s="34"/>
      <c r="K109" s="34"/>
      <c r="L109" s="34"/>
      <c r="M109" s="34"/>
      <c r="N109" s="34"/>
      <c r="O109" s="35">
        <v>0</v>
      </c>
      <c r="P109" s="35"/>
      <c r="Q109" s="35"/>
      <c r="R109" s="35"/>
      <c r="S109" s="35"/>
      <c r="T109" s="35"/>
      <c r="U109" s="35"/>
      <c r="V109" s="35"/>
      <c r="W109" s="35"/>
      <c r="X109" s="35"/>
      <c r="Y109" s="35"/>
      <c r="Z109" s="35">
        <v>0</v>
      </c>
      <c r="AA109" s="35"/>
      <c r="AB109" s="35"/>
      <c r="AC109" s="35"/>
      <c r="AD109" s="35"/>
      <c r="AE109" s="35"/>
      <c r="AF109" s="35"/>
      <c r="AG109" s="35"/>
      <c r="AH109" s="35"/>
      <c r="AI109" s="35"/>
      <c r="AJ109" s="35"/>
      <c r="AK109" s="35"/>
      <c r="AL109" s="35">
        <v>0</v>
      </c>
      <c r="AM109" s="35"/>
      <c r="AN109" s="35"/>
      <c r="AO109" s="35"/>
      <c r="AP109" s="35"/>
      <c r="AQ109" s="35"/>
      <c r="AR109" s="35"/>
      <c r="AS109" s="35"/>
      <c r="AT109" s="35"/>
      <c r="AU109" s="35"/>
      <c r="AV109" s="35"/>
      <c r="AW109" s="35"/>
      <c r="AX109" s="35"/>
      <c r="AY109" s="35">
        <v>0</v>
      </c>
      <c r="AZ109" s="35"/>
      <c r="BA109" s="35"/>
      <c r="BB109" s="35"/>
      <c r="BC109" s="35"/>
      <c r="BD109" s="35"/>
      <c r="BE109" s="35"/>
    </row>
    <row r="110" spans="1:57" ht="17.25" customHeight="1">
      <c r="A110" s="34" t="s">
        <v>93</v>
      </c>
      <c r="B110" s="34"/>
      <c r="C110" s="34"/>
      <c r="D110" s="34"/>
      <c r="E110" s="34"/>
      <c r="F110" s="34"/>
      <c r="G110" s="34"/>
      <c r="H110" s="34"/>
      <c r="I110" s="34"/>
      <c r="J110" s="34"/>
      <c r="K110" s="34"/>
      <c r="L110" s="34"/>
      <c r="M110" s="34"/>
      <c r="N110" s="34"/>
      <c r="O110" s="35">
        <v>0</v>
      </c>
      <c r="P110" s="35"/>
      <c r="Q110" s="35"/>
      <c r="R110" s="35"/>
      <c r="S110" s="35"/>
      <c r="T110" s="35"/>
      <c r="U110" s="35"/>
      <c r="V110" s="35"/>
      <c r="W110" s="35"/>
      <c r="X110" s="35"/>
      <c r="Y110" s="35"/>
      <c r="Z110" s="35">
        <v>0</v>
      </c>
      <c r="AA110" s="35"/>
      <c r="AB110" s="35"/>
      <c r="AC110" s="35"/>
      <c r="AD110" s="35"/>
      <c r="AE110" s="35"/>
      <c r="AF110" s="35"/>
      <c r="AG110" s="35"/>
      <c r="AH110" s="35"/>
      <c r="AI110" s="35"/>
      <c r="AJ110" s="35"/>
      <c r="AK110" s="35"/>
      <c r="AL110" s="35">
        <v>0</v>
      </c>
      <c r="AM110" s="35"/>
      <c r="AN110" s="35"/>
      <c r="AO110" s="35"/>
      <c r="AP110" s="35"/>
      <c r="AQ110" s="35"/>
      <c r="AR110" s="35"/>
      <c r="AS110" s="35"/>
      <c r="AT110" s="35"/>
      <c r="AU110" s="35"/>
      <c r="AV110" s="35"/>
      <c r="AW110" s="35"/>
      <c r="AX110" s="35"/>
      <c r="AY110" s="35">
        <v>0</v>
      </c>
      <c r="AZ110" s="35"/>
      <c r="BA110" s="35"/>
      <c r="BB110" s="35"/>
      <c r="BC110" s="35"/>
      <c r="BD110" s="35"/>
      <c r="BE110" s="35"/>
    </row>
    <row r="111" spans="1:57" ht="16.5" customHeight="1">
      <c r="A111" s="34" t="s">
        <v>86</v>
      </c>
      <c r="B111" s="34"/>
      <c r="C111" s="34"/>
      <c r="D111" s="34"/>
      <c r="E111" s="34"/>
      <c r="F111" s="34"/>
      <c r="G111" s="34"/>
      <c r="H111" s="34"/>
      <c r="I111" s="34"/>
      <c r="J111" s="34"/>
      <c r="K111" s="34"/>
      <c r="L111" s="34"/>
      <c r="M111" s="34"/>
      <c r="N111" s="34"/>
      <c r="O111" s="35">
        <v>0</v>
      </c>
      <c r="P111" s="35"/>
      <c r="Q111" s="35"/>
      <c r="R111" s="35"/>
      <c r="S111" s="35"/>
      <c r="T111" s="35"/>
      <c r="U111" s="35"/>
      <c r="V111" s="35"/>
      <c r="W111" s="35"/>
      <c r="X111" s="35"/>
      <c r="Y111" s="35"/>
      <c r="Z111" s="35">
        <v>0</v>
      </c>
      <c r="AA111" s="35"/>
      <c r="AB111" s="35"/>
      <c r="AC111" s="35"/>
      <c r="AD111" s="35"/>
      <c r="AE111" s="35"/>
      <c r="AF111" s="35"/>
      <c r="AG111" s="35"/>
      <c r="AH111" s="35"/>
      <c r="AI111" s="35"/>
      <c r="AJ111" s="35"/>
      <c r="AK111" s="35"/>
      <c r="AL111" s="35">
        <v>0</v>
      </c>
      <c r="AM111" s="35"/>
      <c r="AN111" s="35"/>
      <c r="AO111" s="35"/>
      <c r="AP111" s="35"/>
      <c r="AQ111" s="35"/>
      <c r="AR111" s="35"/>
      <c r="AS111" s="35"/>
      <c r="AT111" s="35"/>
      <c r="AU111" s="35"/>
      <c r="AV111" s="35"/>
      <c r="AW111" s="35"/>
      <c r="AX111" s="35"/>
      <c r="AY111" s="35">
        <v>0</v>
      </c>
      <c r="AZ111" s="35"/>
      <c r="BA111" s="35"/>
      <c r="BB111" s="35"/>
      <c r="BC111" s="35"/>
      <c r="BD111" s="35"/>
      <c r="BE111" s="35"/>
    </row>
    <row r="112" spans="1:57" ht="17.25" customHeight="1">
      <c r="A112" s="34" t="s">
        <v>87</v>
      </c>
      <c r="B112" s="34"/>
      <c r="C112" s="34"/>
      <c r="D112" s="34"/>
      <c r="E112" s="34"/>
      <c r="F112" s="34"/>
      <c r="G112" s="34"/>
      <c r="H112" s="34"/>
      <c r="I112" s="34"/>
      <c r="J112" s="34"/>
      <c r="K112" s="34"/>
      <c r="L112" s="34"/>
      <c r="M112" s="34"/>
      <c r="N112" s="34"/>
      <c r="O112" s="35">
        <v>0</v>
      </c>
      <c r="P112" s="35"/>
      <c r="Q112" s="35"/>
      <c r="R112" s="35"/>
      <c r="S112" s="35"/>
      <c r="T112" s="35"/>
      <c r="U112" s="35"/>
      <c r="V112" s="35"/>
      <c r="W112" s="35"/>
      <c r="X112" s="35"/>
      <c r="Y112" s="35"/>
      <c r="Z112" s="35">
        <v>0</v>
      </c>
      <c r="AA112" s="35"/>
      <c r="AB112" s="35"/>
      <c r="AC112" s="35"/>
      <c r="AD112" s="35"/>
      <c r="AE112" s="35"/>
      <c r="AF112" s="35"/>
      <c r="AG112" s="35"/>
      <c r="AH112" s="35"/>
      <c r="AI112" s="35"/>
      <c r="AJ112" s="35"/>
      <c r="AK112" s="35"/>
      <c r="AL112" s="35">
        <v>0</v>
      </c>
      <c r="AM112" s="35"/>
      <c r="AN112" s="35"/>
      <c r="AO112" s="35"/>
      <c r="AP112" s="35"/>
      <c r="AQ112" s="35"/>
      <c r="AR112" s="35"/>
      <c r="AS112" s="35"/>
      <c r="AT112" s="35"/>
      <c r="AU112" s="35"/>
      <c r="AV112" s="35"/>
      <c r="AW112" s="35"/>
      <c r="AX112" s="35"/>
      <c r="AY112" s="35">
        <v>0</v>
      </c>
      <c r="AZ112" s="35"/>
      <c r="BA112" s="35"/>
      <c r="BB112" s="35"/>
      <c r="BC112" s="35"/>
      <c r="BD112" s="35"/>
      <c r="BE112" s="35"/>
    </row>
    <row r="113" spans="1:57" ht="17.25" customHeight="1">
      <c r="A113" s="34" t="s">
        <v>88</v>
      </c>
      <c r="B113" s="34"/>
      <c r="C113" s="34"/>
      <c r="D113" s="34"/>
      <c r="E113" s="34"/>
      <c r="F113" s="34"/>
      <c r="G113" s="34"/>
      <c r="H113" s="34"/>
      <c r="I113" s="34"/>
      <c r="J113" s="34"/>
      <c r="K113" s="34"/>
      <c r="L113" s="34"/>
      <c r="M113" s="34"/>
      <c r="N113" s="34"/>
      <c r="O113" s="35">
        <v>0</v>
      </c>
      <c r="P113" s="35"/>
      <c r="Q113" s="35"/>
      <c r="R113" s="35"/>
      <c r="S113" s="35"/>
      <c r="T113" s="35"/>
      <c r="U113" s="35"/>
      <c r="V113" s="35"/>
      <c r="W113" s="35"/>
      <c r="X113" s="35"/>
      <c r="Y113" s="35"/>
      <c r="Z113" s="35">
        <v>0</v>
      </c>
      <c r="AA113" s="35"/>
      <c r="AB113" s="35"/>
      <c r="AC113" s="35"/>
      <c r="AD113" s="35"/>
      <c r="AE113" s="35"/>
      <c r="AF113" s="35"/>
      <c r="AG113" s="35"/>
      <c r="AH113" s="35"/>
      <c r="AI113" s="35"/>
      <c r="AJ113" s="35"/>
      <c r="AK113" s="35"/>
      <c r="AL113" s="35">
        <v>0</v>
      </c>
      <c r="AM113" s="35"/>
      <c r="AN113" s="35"/>
      <c r="AO113" s="35"/>
      <c r="AP113" s="35"/>
      <c r="AQ113" s="35"/>
      <c r="AR113" s="35"/>
      <c r="AS113" s="35"/>
      <c r="AT113" s="35"/>
      <c r="AU113" s="35"/>
      <c r="AV113" s="35"/>
      <c r="AW113" s="35"/>
      <c r="AX113" s="35"/>
      <c r="AY113" s="35">
        <v>0</v>
      </c>
      <c r="AZ113" s="35"/>
      <c r="BA113" s="35"/>
      <c r="BB113" s="35"/>
      <c r="BC113" s="35"/>
      <c r="BD113" s="35"/>
      <c r="BE113" s="35"/>
    </row>
    <row r="114" spans="1:57" ht="16.5" customHeight="1">
      <c r="A114" s="34" t="s">
        <v>89</v>
      </c>
      <c r="B114" s="34"/>
      <c r="C114" s="34"/>
      <c r="D114" s="34"/>
      <c r="E114" s="34"/>
      <c r="F114" s="34"/>
      <c r="G114" s="34"/>
      <c r="H114" s="34"/>
      <c r="I114" s="34"/>
      <c r="J114" s="34"/>
      <c r="K114" s="34"/>
      <c r="L114" s="34"/>
      <c r="M114" s="34"/>
      <c r="N114" s="34"/>
      <c r="O114" s="35">
        <v>0</v>
      </c>
      <c r="P114" s="35"/>
      <c r="Q114" s="35"/>
      <c r="R114" s="35"/>
      <c r="S114" s="35"/>
      <c r="T114" s="35"/>
      <c r="U114" s="35"/>
      <c r="V114" s="35"/>
      <c r="W114" s="35"/>
      <c r="X114" s="35"/>
      <c r="Y114" s="35"/>
      <c r="Z114" s="35">
        <v>0</v>
      </c>
      <c r="AA114" s="35"/>
      <c r="AB114" s="35"/>
      <c r="AC114" s="35"/>
      <c r="AD114" s="35"/>
      <c r="AE114" s="35"/>
      <c r="AF114" s="35"/>
      <c r="AG114" s="35"/>
      <c r="AH114" s="35"/>
      <c r="AI114" s="35"/>
      <c r="AJ114" s="35"/>
      <c r="AK114" s="35"/>
      <c r="AL114" s="35">
        <v>0</v>
      </c>
      <c r="AM114" s="35"/>
      <c r="AN114" s="35"/>
      <c r="AO114" s="35"/>
      <c r="AP114" s="35"/>
      <c r="AQ114" s="35"/>
      <c r="AR114" s="35"/>
      <c r="AS114" s="35"/>
      <c r="AT114" s="35"/>
      <c r="AU114" s="35"/>
      <c r="AV114" s="35"/>
      <c r="AW114" s="35"/>
      <c r="AX114" s="35"/>
      <c r="AY114" s="35">
        <v>0</v>
      </c>
      <c r="AZ114" s="35"/>
      <c r="BA114" s="35"/>
      <c r="BB114" s="35"/>
      <c r="BC114" s="35"/>
      <c r="BD114" s="35"/>
      <c r="BE114" s="35"/>
    </row>
    <row r="115" spans="1:57" ht="17.25" customHeight="1">
      <c r="A115" s="34" t="s">
        <v>90</v>
      </c>
      <c r="B115" s="34"/>
      <c r="C115" s="34"/>
      <c r="D115" s="34"/>
      <c r="E115" s="34"/>
      <c r="F115" s="34"/>
      <c r="G115" s="34"/>
      <c r="H115" s="34"/>
      <c r="I115" s="34"/>
      <c r="J115" s="34"/>
      <c r="K115" s="34"/>
      <c r="L115" s="34"/>
      <c r="M115" s="34"/>
      <c r="N115" s="34"/>
      <c r="O115" s="35">
        <v>0</v>
      </c>
      <c r="P115" s="35"/>
      <c r="Q115" s="35"/>
      <c r="R115" s="35"/>
      <c r="S115" s="35"/>
      <c r="T115" s="35"/>
      <c r="U115" s="35"/>
      <c r="V115" s="35"/>
      <c r="W115" s="35"/>
      <c r="X115" s="35"/>
      <c r="Y115" s="35"/>
      <c r="Z115" s="35">
        <v>0</v>
      </c>
      <c r="AA115" s="35"/>
      <c r="AB115" s="35"/>
      <c r="AC115" s="35"/>
      <c r="AD115" s="35"/>
      <c r="AE115" s="35"/>
      <c r="AF115" s="35"/>
      <c r="AG115" s="35"/>
      <c r="AH115" s="35"/>
      <c r="AI115" s="35"/>
      <c r="AJ115" s="35"/>
      <c r="AK115" s="35"/>
      <c r="AL115" s="35">
        <v>0</v>
      </c>
      <c r="AM115" s="35"/>
      <c r="AN115" s="35"/>
      <c r="AO115" s="35"/>
      <c r="AP115" s="35"/>
      <c r="AQ115" s="35"/>
      <c r="AR115" s="35"/>
      <c r="AS115" s="35"/>
      <c r="AT115" s="35"/>
      <c r="AU115" s="35"/>
      <c r="AV115" s="35"/>
      <c r="AW115" s="35"/>
      <c r="AX115" s="35"/>
      <c r="AY115" s="35">
        <v>0</v>
      </c>
      <c r="AZ115" s="35"/>
      <c r="BA115" s="35"/>
      <c r="BB115" s="35"/>
      <c r="BC115" s="35"/>
      <c r="BD115" s="35"/>
      <c r="BE115" s="35"/>
    </row>
    <row r="116" spans="1:57" ht="17.25" customHeight="1">
      <c r="A116" s="34" t="s">
        <v>91</v>
      </c>
      <c r="B116" s="34"/>
      <c r="C116" s="34"/>
      <c r="D116" s="34"/>
      <c r="E116" s="34"/>
      <c r="F116" s="34"/>
      <c r="G116" s="34"/>
      <c r="H116" s="34"/>
      <c r="I116" s="34"/>
      <c r="J116" s="34"/>
      <c r="K116" s="34"/>
      <c r="L116" s="34"/>
      <c r="M116" s="34"/>
      <c r="N116" s="34"/>
      <c r="O116" s="35">
        <v>0</v>
      </c>
      <c r="P116" s="35"/>
      <c r="Q116" s="35"/>
      <c r="R116" s="35"/>
      <c r="S116" s="35"/>
      <c r="T116" s="35"/>
      <c r="U116" s="35"/>
      <c r="V116" s="35"/>
      <c r="W116" s="35"/>
      <c r="X116" s="35"/>
      <c r="Y116" s="35"/>
      <c r="Z116" s="35">
        <v>0</v>
      </c>
      <c r="AA116" s="35"/>
      <c r="AB116" s="35"/>
      <c r="AC116" s="35"/>
      <c r="AD116" s="35"/>
      <c r="AE116" s="35"/>
      <c r="AF116" s="35"/>
      <c r="AG116" s="35"/>
      <c r="AH116" s="35"/>
      <c r="AI116" s="35"/>
      <c r="AJ116" s="35"/>
      <c r="AK116" s="35"/>
      <c r="AL116" s="35">
        <v>0</v>
      </c>
      <c r="AM116" s="35"/>
      <c r="AN116" s="35"/>
      <c r="AO116" s="35"/>
      <c r="AP116" s="35"/>
      <c r="AQ116" s="35"/>
      <c r="AR116" s="35"/>
      <c r="AS116" s="35"/>
      <c r="AT116" s="35"/>
      <c r="AU116" s="35"/>
      <c r="AV116" s="35"/>
      <c r="AW116" s="35"/>
      <c r="AX116" s="35"/>
      <c r="AY116" s="35">
        <v>0</v>
      </c>
      <c r="AZ116" s="35"/>
      <c r="BA116" s="35"/>
      <c r="BB116" s="35"/>
      <c r="BC116" s="35"/>
      <c r="BD116" s="35"/>
      <c r="BE116" s="35"/>
    </row>
    <row r="117" spans="1:57" ht="16.5" customHeight="1">
      <c r="A117" s="36" t="s">
        <v>92</v>
      </c>
      <c r="B117" s="36"/>
      <c r="C117" s="36"/>
      <c r="D117" s="36"/>
      <c r="E117" s="36"/>
      <c r="F117" s="36"/>
      <c r="G117" s="36"/>
      <c r="H117" s="36"/>
      <c r="I117" s="36"/>
      <c r="J117" s="36"/>
      <c r="K117" s="36"/>
      <c r="L117" s="36"/>
      <c r="M117" s="36"/>
      <c r="N117" s="36"/>
      <c r="O117" s="10">
        <v>0</v>
      </c>
      <c r="P117" s="10"/>
      <c r="Q117" s="10"/>
      <c r="R117" s="10"/>
      <c r="S117" s="10"/>
      <c r="T117" s="10"/>
      <c r="U117" s="10"/>
      <c r="V117" s="10"/>
      <c r="W117" s="10"/>
      <c r="X117" s="10"/>
      <c r="Y117" s="10"/>
      <c r="Z117" s="10">
        <v>0</v>
      </c>
      <c r="AA117" s="10"/>
      <c r="AB117" s="10"/>
      <c r="AC117" s="10"/>
      <c r="AD117" s="10"/>
      <c r="AE117" s="10"/>
      <c r="AF117" s="10"/>
      <c r="AG117" s="10"/>
      <c r="AH117" s="10"/>
      <c r="AI117" s="10"/>
      <c r="AJ117" s="10"/>
      <c r="AK117" s="10"/>
      <c r="AL117" s="10">
        <v>0</v>
      </c>
      <c r="AM117" s="10"/>
      <c r="AN117" s="10"/>
      <c r="AO117" s="10"/>
      <c r="AP117" s="10"/>
      <c r="AQ117" s="10"/>
      <c r="AR117" s="10"/>
      <c r="AS117" s="10"/>
      <c r="AT117" s="10"/>
      <c r="AU117" s="10"/>
      <c r="AV117" s="10"/>
      <c r="AW117" s="10"/>
      <c r="AX117" s="10"/>
      <c r="AY117" s="10">
        <v>0</v>
      </c>
      <c r="AZ117" s="10"/>
      <c r="BA117" s="10"/>
      <c r="BB117" s="10"/>
      <c r="BC117" s="10"/>
      <c r="BD117" s="10"/>
      <c r="BE117" s="10"/>
    </row>
    <row r="118" spans="1:57" ht="17.25" customHeight="1">
      <c r="A118" s="46" t="s">
        <v>78</v>
      </c>
      <c r="B118" s="46"/>
      <c r="C118" s="46"/>
      <c r="D118" s="46"/>
      <c r="E118" s="46"/>
      <c r="F118" s="46"/>
      <c r="G118" s="46"/>
      <c r="H118" s="46"/>
      <c r="I118" s="46"/>
      <c r="J118" s="46"/>
      <c r="K118" s="46"/>
      <c r="L118" s="46"/>
      <c r="M118" s="46"/>
      <c r="N118" s="46"/>
      <c r="O118" s="37">
        <f>O102+O110</f>
        <v>641809973</v>
      </c>
      <c r="P118" s="37"/>
      <c r="Q118" s="37"/>
      <c r="R118" s="37"/>
      <c r="S118" s="37"/>
      <c r="T118" s="37"/>
      <c r="U118" s="37"/>
      <c r="V118" s="37"/>
      <c r="W118" s="37"/>
      <c r="X118" s="37"/>
      <c r="Y118" s="37"/>
      <c r="Z118" s="37">
        <v>0</v>
      </c>
      <c r="AA118" s="37"/>
      <c r="AB118" s="37"/>
      <c r="AC118" s="37"/>
      <c r="AD118" s="37"/>
      <c r="AE118" s="37"/>
      <c r="AF118" s="37"/>
      <c r="AG118" s="37"/>
      <c r="AH118" s="37"/>
      <c r="AI118" s="37"/>
      <c r="AJ118" s="37"/>
      <c r="AK118" s="37"/>
      <c r="AL118" s="37">
        <f>AL102+AL110</f>
        <v>416857751</v>
      </c>
      <c r="AM118" s="37"/>
      <c r="AN118" s="37"/>
      <c r="AO118" s="37"/>
      <c r="AP118" s="37"/>
      <c r="AQ118" s="37"/>
      <c r="AR118" s="37"/>
      <c r="AS118" s="37"/>
      <c r="AT118" s="37"/>
      <c r="AU118" s="37"/>
      <c r="AV118" s="37"/>
      <c r="AW118" s="37"/>
      <c r="AX118" s="37"/>
      <c r="AY118" s="37">
        <v>0</v>
      </c>
      <c r="AZ118" s="37"/>
      <c r="BA118" s="37"/>
      <c r="BB118" s="37"/>
      <c r="BC118" s="37"/>
      <c r="BD118" s="37"/>
      <c r="BE118" s="37"/>
    </row>
    <row r="119" spans="1:57" ht="8.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row>
    <row r="120" spans="1:57" ht="16.5" customHeight="1">
      <c r="A120" s="43" t="s">
        <v>367</v>
      </c>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row>
    <row r="121" spans="1:57" ht="8.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row>
    <row r="122" spans="1:57" ht="16.5" customHeight="1">
      <c r="A122" s="31" t="s">
        <v>72</v>
      </c>
      <c r="B122" s="31"/>
      <c r="C122" s="31"/>
      <c r="D122" s="31"/>
      <c r="E122" s="31"/>
      <c r="F122" s="45" t="s">
        <v>316</v>
      </c>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7">
        <v>42370</v>
      </c>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row>
    <row r="123" spans="1:57" ht="32.25" customHeight="1">
      <c r="A123" s="31"/>
      <c r="B123" s="31"/>
      <c r="C123" s="31"/>
      <c r="D123" s="31"/>
      <c r="E123" s="31"/>
      <c r="F123" s="31" t="s">
        <v>79</v>
      </c>
      <c r="G123" s="31"/>
      <c r="H123" s="31"/>
      <c r="I123" s="31"/>
      <c r="J123" s="31"/>
      <c r="K123" s="31"/>
      <c r="L123" s="31"/>
      <c r="M123" s="31"/>
      <c r="N123" s="31" t="s">
        <v>94</v>
      </c>
      <c r="O123" s="31"/>
      <c r="P123" s="31"/>
      <c r="Q123" s="31"/>
      <c r="R123" s="31"/>
      <c r="S123" s="31"/>
      <c r="T123" s="31"/>
      <c r="U123" s="31"/>
      <c r="V123" s="31"/>
      <c r="W123" s="31" t="s">
        <v>95</v>
      </c>
      <c r="X123" s="31"/>
      <c r="Y123" s="31"/>
      <c r="Z123" s="31"/>
      <c r="AA123" s="31"/>
      <c r="AB123" s="31"/>
      <c r="AC123" s="31"/>
      <c r="AD123" s="31"/>
      <c r="AE123" s="31"/>
      <c r="AF123" s="31" t="s">
        <v>79</v>
      </c>
      <c r="AG123" s="31"/>
      <c r="AH123" s="31"/>
      <c r="AI123" s="31"/>
      <c r="AJ123" s="31"/>
      <c r="AK123" s="31"/>
      <c r="AL123" s="31"/>
      <c r="AM123" s="31"/>
      <c r="AN123" s="31"/>
      <c r="AO123" s="31" t="s">
        <v>94</v>
      </c>
      <c r="AP123" s="31"/>
      <c r="AQ123" s="31"/>
      <c r="AR123" s="31"/>
      <c r="AS123" s="31"/>
      <c r="AT123" s="31"/>
      <c r="AU123" s="31"/>
      <c r="AV123" s="31"/>
      <c r="AW123" s="31"/>
      <c r="AX123" s="31"/>
      <c r="AY123" s="31"/>
      <c r="AZ123" s="31"/>
      <c r="BA123" s="31"/>
      <c r="BB123" s="31" t="s">
        <v>95</v>
      </c>
      <c r="BC123" s="31"/>
      <c r="BD123" s="31"/>
      <c r="BE123" s="31"/>
    </row>
    <row r="124" spans="1:57" ht="73.5" customHeight="1">
      <c r="A124" s="42" t="s">
        <v>332</v>
      </c>
      <c r="B124" s="34"/>
      <c r="C124" s="34"/>
      <c r="D124" s="34"/>
      <c r="E124" s="34"/>
      <c r="F124" s="35">
        <v>9772316589</v>
      </c>
      <c r="G124" s="35"/>
      <c r="H124" s="35"/>
      <c r="I124" s="35"/>
      <c r="J124" s="35"/>
      <c r="K124" s="35"/>
      <c r="L124" s="35"/>
      <c r="M124" s="35"/>
      <c r="N124" s="35">
        <v>449291221</v>
      </c>
      <c r="O124" s="35"/>
      <c r="P124" s="35"/>
      <c r="Q124" s="35"/>
      <c r="R124" s="35"/>
      <c r="S124" s="35"/>
      <c r="T124" s="35"/>
      <c r="U124" s="35"/>
      <c r="V124" s="35"/>
      <c r="W124" s="34"/>
      <c r="X124" s="34"/>
      <c r="Y124" s="34"/>
      <c r="Z124" s="34"/>
      <c r="AA124" s="34"/>
      <c r="AB124" s="34"/>
      <c r="AC124" s="34"/>
      <c r="AD124" s="34"/>
      <c r="AE124" s="34"/>
      <c r="AF124" s="35">
        <v>9772316589</v>
      </c>
      <c r="AG124" s="35"/>
      <c r="AH124" s="35"/>
      <c r="AI124" s="35"/>
      <c r="AJ124" s="35"/>
      <c r="AK124" s="35"/>
      <c r="AL124" s="35"/>
      <c r="AM124" s="35"/>
      <c r="AN124" s="35"/>
      <c r="AO124" s="35">
        <v>449291221</v>
      </c>
      <c r="AP124" s="35"/>
      <c r="AQ124" s="35"/>
      <c r="AR124" s="35"/>
      <c r="AS124" s="35"/>
      <c r="AT124" s="35"/>
      <c r="AU124" s="35"/>
      <c r="AV124" s="35"/>
      <c r="AW124" s="35"/>
      <c r="AX124" s="35"/>
      <c r="AY124" s="35"/>
      <c r="AZ124" s="35"/>
      <c r="BA124" s="35"/>
      <c r="BB124" s="34"/>
      <c r="BC124" s="34"/>
      <c r="BD124" s="34"/>
      <c r="BE124" s="34"/>
    </row>
    <row r="125" spans="1:57" ht="37.5" customHeight="1">
      <c r="A125" s="34"/>
      <c r="B125" s="34"/>
      <c r="C125" s="34"/>
      <c r="D125" s="34"/>
      <c r="E125" s="34"/>
      <c r="F125" s="35"/>
      <c r="G125" s="35"/>
      <c r="H125" s="35"/>
      <c r="I125" s="35"/>
      <c r="J125" s="35"/>
      <c r="K125" s="35"/>
      <c r="L125" s="35"/>
      <c r="M125" s="35"/>
      <c r="N125" s="35"/>
      <c r="O125" s="35"/>
      <c r="P125" s="35"/>
      <c r="Q125" s="35"/>
      <c r="R125" s="35"/>
      <c r="S125" s="35"/>
      <c r="T125" s="35"/>
      <c r="U125" s="35"/>
      <c r="V125" s="35"/>
      <c r="W125" s="34"/>
      <c r="X125" s="34"/>
      <c r="Y125" s="34"/>
      <c r="Z125" s="34"/>
      <c r="AA125" s="34"/>
      <c r="AB125" s="34"/>
      <c r="AC125" s="34"/>
      <c r="AD125" s="34"/>
      <c r="AE125" s="34"/>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4"/>
      <c r="BC125" s="34"/>
      <c r="BD125" s="34"/>
      <c r="BE125" s="34"/>
    </row>
    <row r="126" spans="1:57" ht="37.5" customHeight="1">
      <c r="A126" s="34"/>
      <c r="B126" s="34"/>
      <c r="C126" s="34"/>
      <c r="D126" s="34"/>
      <c r="E126" s="34"/>
      <c r="F126" s="35"/>
      <c r="G126" s="35"/>
      <c r="H126" s="35"/>
      <c r="I126" s="35"/>
      <c r="J126" s="35"/>
      <c r="K126" s="35"/>
      <c r="L126" s="35"/>
      <c r="M126" s="35"/>
      <c r="N126" s="35"/>
      <c r="O126" s="35"/>
      <c r="P126" s="35"/>
      <c r="Q126" s="35"/>
      <c r="R126" s="35"/>
      <c r="S126" s="35"/>
      <c r="T126" s="35"/>
      <c r="U126" s="35"/>
      <c r="V126" s="35"/>
      <c r="W126" s="34"/>
      <c r="X126" s="34"/>
      <c r="Y126" s="34"/>
      <c r="Z126" s="34"/>
      <c r="AA126" s="34"/>
      <c r="AB126" s="34"/>
      <c r="AC126" s="34"/>
      <c r="AD126" s="34"/>
      <c r="AE126" s="34"/>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4"/>
      <c r="BC126" s="34"/>
      <c r="BD126" s="34"/>
      <c r="BE126" s="34"/>
    </row>
    <row r="127" spans="1:57" ht="70.5" customHeight="1">
      <c r="A127" s="34" t="s">
        <v>96</v>
      </c>
      <c r="B127" s="34"/>
      <c r="C127" s="34"/>
      <c r="D127" s="34"/>
      <c r="E127" s="34"/>
      <c r="F127" s="35">
        <v>0</v>
      </c>
      <c r="G127" s="35"/>
      <c r="H127" s="35"/>
      <c r="I127" s="35"/>
      <c r="J127" s="35"/>
      <c r="K127" s="35"/>
      <c r="L127" s="35"/>
      <c r="M127" s="35"/>
      <c r="N127" s="35">
        <v>0</v>
      </c>
      <c r="O127" s="35"/>
      <c r="P127" s="35"/>
      <c r="Q127" s="35"/>
      <c r="R127" s="35"/>
      <c r="S127" s="35"/>
      <c r="T127" s="35"/>
      <c r="U127" s="35"/>
      <c r="V127" s="35"/>
      <c r="W127" s="34"/>
      <c r="X127" s="34"/>
      <c r="Y127" s="34"/>
      <c r="Z127" s="34"/>
      <c r="AA127" s="34"/>
      <c r="AB127" s="34"/>
      <c r="AC127" s="34"/>
      <c r="AD127" s="34"/>
      <c r="AE127" s="34"/>
      <c r="AF127" s="35">
        <v>0</v>
      </c>
      <c r="AG127" s="35"/>
      <c r="AH127" s="35"/>
      <c r="AI127" s="35"/>
      <c r="AJ127" s="35"/>
      <c r="AK127" s="35"/>
      <c r="AL127" s="35"/>
      <c r="AM127" s="35"/>
      <c r="AN127" s="35"/>
      <c r="AO127" s="35">
        <v>0</v>
      </c>
      <c r="AP127" s="35"/>
      <c r="AQ127" s="35"/>
      <c r="AR127" s="35"/>
      <c r="AS127" s="35"/>
      <c r="AT127" s="35"/>
      <c r="AU127" s="35"/>
      <c r="AV127" s="35"/>
      <c r="AW127" s="35"/>
      <c r="AX127" s="35"/>
      <c r="AY127" s="35"/>
      <c r="AZ127" s="35"/>
      <c r="BA127" s="35"/>
      <c r="BB127" s="34"/>
      <c r="BC127" s="34"/>
      <c r="BD127" s="34"/>
      <c r="BE127" s="34"/>
    </row>
    <row r="128" spans="1:57" ht="24.75" customHeight="1">
      <c r="A128" s="36" t="s">
        <v>97</v>
      </c>
      <c r="B128" s="36"/>
      <c r="C128" s="36"/>
      <c r="D128" s="36"/>
      <c r="E128" s="36"/>
      <c r="F128" s="10">
        <v>0</v>
      </c>
      <c r="G128" s="10"/>
      <c r="H128" s="10"/>
      <c r="I128" s="10"/>
      <c r="J128" s="10"/>
      <c r="K128" s="10"/>
      <c r="L128" s="10"/>
      <c r="M128" s="10"/>
      <c r="N128" s="10">
        <v>0</v>
      </c>
      <c r="O128" s="10"/>
      <c r="P128" s="10"/>
      <c r="Q128" s="10"/>
      <c r="R128" s="10"/>
      <c r="S128" s="10"/>
      <c r="T128" s="10"/>
      <c r="U128" s="10"/>
      <c r="V128" s="10"/>
      <c r="W128" s="36"/>
      <c r="X128" s="36"/>
      <c r="Y128" s="36"/>
      <c r="Z128" s="36"/>
      <c r="AA128" s="36"/>
      <c r="AB128" s="36"/>
      <c r="AC128" s="36"/>
      <c r="AD128" s="36"/>
      <c r="AE128" s="36"/>
      <c r="AF128" s="10">
        <v>0</v>
      </c>
      <c r="AG128" s="10"/>
      <c r="AH128" s="10"/>
      <c r="AI128" s="10"/>
      <c r="AJ128" s="10"/>
      <c r="AK128" s="10"/>
      <c r="AL128" s="10"/>
      <c r="AM128" s="10"/>
      <c r="AN128" s="10"/>
      <c r="AO128" s="10">
        <v>0</v>
      </c>
      <c r="AP128" s="10"/>
      <c r="AQ128" s="10"/>
      <c r="AR128" s="10"/>
      <c r="AS128" s="10"/>
      <c r="AT128" s="10"/>
      <c r="AU128" s="10"/>
      <c r="AV128" s="10"/>
      <c r="AW128" s="10"/>
      <c r="AX128" s="10"/>
      <c r="AY128" s="10"/>
      <c r="AZ128" s="10"/>
      <c r="BA128" s="10"/>
      <c r="BB128" s="36"/>
      <c r="BC128" s="36"/>
      <c r="BD128" s="36"/>
      <c r="BE128" s="36"/>
    </row>
    <row r="129" spans="1:57" ht="17.25" customHeight="1">
      <c r="A129" s="46" t="s">
        <v>78</v>
      </c>
      <c r="B129" s="46"/>
      <c r="C129" s="46"/>
      <c r="D129" s="46"/>
      <c r="E129" s="46"/>
      <c r="F129" s="37">
        <v>0</v>
      </c>
      <c r="G129" s="37"/>
      <c r="H129" s="37"/>
      <c r="I129" s="37"/>
      <c r="J129" s="37"/>
      <c r="K129" s="37"/>
      <c r="L129" s="37"/>
      <c r="M129" s="37"/>
      <c r="N129" s="37">
        <v>0</v>
      </c>
      <c r="O129" s="37"/>
      <c r="P129" s="37"/>
      <c r="Q129" s="37"/>
      <c r="R129" s="37"/>
      <c r="S129" s="37"/>
      <c r="T129" s="37"/>
      <c r="U129" s="37"/>
      <c r="V129" s="37"/>
      <c r="W129" s="37"/>
      <c r="X129" s="37"/>
      <c r="Y129" s="37"/>
      <c r="Z129" s="37"/>
      <c r="AA129" s="37"/>
      <c r="AB129" s="37"/>
      <c r="AC129" s="37"/>
      <c r="AD129" s="37"/>
      <c r="AE129" s="37"/>
      <c r="AF129" s="37">
        <v>0</v>
      </c>
      <c r="AG129" s="37"/>
      <c r="AH129" s="37"/>
      <c r="AI129" s="37"/>
      <c r="AJ129" s="37"/>
      <c r="AK129" s="37"/>
      <c r="AL129" s="37"/>
      <c r="AM129" s="37"/>
      <c r="AN129" s="37"/>
      <c r="AO129" s="37">
        <v>0</v>
      </c>
      <c r="AP129" s="37"/>
      <c r="AQ129" s="37"/>
      <c r="AR129" s="37"/>
      <c r="AS129" s="37"/>
      <c r="AT129" s="37"/>
      <c r="AU129" s="37"/>
      <c r="AV129" s="37"/>
      <c r="AW129" s="37"/>
      <c r="AX129" s="37"/>
      <c r="AY129" s="37"/>
      <c r="AZ129" s="37"/>
      <c r="BA129" s="37"/>
      <c r="BB129" s="37"/>
      <c r="BC129" s="37"/>
      <c r="BD129" s="37"/>
      <c r="BE129" s="37"/>
    </row>
    <row r="130" spans="1:57" ht="8.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row>
    <row r="131" spans="1:57" ht="16.5" customHeight="1">
      <c r="A131" s="43" t="s">
        <v>368</v>
      </c>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row>
    <row r="132" spans="1:57" ht="2.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row>
    <row r="133" spans="1:57" ht="17.25" customHeight="1">
      <c r="A133" s="31" t="s">
        <v>72</v>
      </c>
      <c r="B133" s="31"/>
      <c r="C133" s="31"/>
      <c r="D133" s="31"/>
      <c r="E133" s="31"/>
      <c r="F133" s="31"/>
      <c r="G133" s="31"/>
      <c r="H133" s="31"/>
      <c r="I133" s="31"/>
      <c r="J133" s="31"/>
      <c r="K133" s="31"/>
      <c r="L133" s="31"/>
      <c r="M133" s="31"/>
      <c r="N133" s="31"/>
      <c r="O133" s="46" t="s">
        <v>315</v>
      </c>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7">
        <v>42370</v>
      </c>
      <c r="AM133" s="46"/>
      <c r="AN133" s="46"/>
      <c r="AO133" s="46"/>
      <c r="AP133" s="46"/>
      <c r="AQ133" s="46"/>
      <c r="AR133" s="46"/>
      <c r="AS133" s="46"/>
      <c r="AT133" s="46"/>
      <c r="AU133" s="46"/>
      <c r="AV133" s="46"/>
      <c r="AW133" s="46"/>
      <c r="AX133" s="46"/>
      <c r="AY133" s="46"/>
      <c r="AZ133" s="46"/>
      <c r="BA133" s="46"/>
      <c r="BB133" s="46"/>
      <c r="BC133" s="46"/>
      <c r="BD133" s="46"/>
      <c r="BE133" s="46"/>
    </row>
    <row r="134" spans="1:57" ht="16.5" customHeight="1">
      <c r="A134" s="31"/>
      <c r="B134" s="31"/>
      <c r="C134" s="31"/>
      <c r="D134" s="31"/>
      <c r="E134" s="31"/>
      <c r="F134" s="31"/>
      <c r="G134" s="31"/>
      <c r="H134" s="31"/>
      <c r="I134" s="31"/>
      <c r="J134" s="31"/>
      <c r="K134" s="31"/>
      <c r="L134" s="31"/>
      <c r="M134" s="31"/>
      <c r="N134" s="31"/>
      <c r="O134" s="31" t="s">
        <v>79</v>
      </c>
      <c r="P134" s="31"/>
      <c r="Q134" s="31"/>
      <c r="R134" s="31"/>
      <c r="S134" s="31"/>
      <c r="T134" s="31"/>
      <c r="U134" s="31"/>
      <c r="V134" s="31"/>
      <c r="W134" s="31"/>
      <c r="X134" s="31"/>
      <c r="Y134" s="31"/>
      <c r="Z134" s="31" t="s">
        <v>80</v>
      </c>
      <c r="AA134" s="31"/>
      <c r="AB134" s="31"/>
      <c r="AC134" s="31"/>
      <c r="AD134" s="31"/>
      <c r="AE134" s="31"/>
      <c r="AF134" s="31"/>
      <c r="AG134" s="31"/>
      <c r="AH134" s="31"/>
      <c r="AI134" s="31"/>
      <c r="AJ134" s="31"/>
      <c r="AK134" s="31"/>
      <c r="AL134" s="31" t="s">
        <v>79</v>
      </c>
      <c r="AM134" s="31"/>
      <c r="AN134" s="31"/>
      <c r="AO134" s="31"/>
      <c r="AP134" s="31"/>
      <c r="AQ134" s="31"/>
      <c r="AR134" s="31"/>
      <c r="AS134" s="31"/>
      <c r="AT134" s="31"/>
      <c r="AU134" s="31"/>
      <c r="AV134" s="31"/>
      <c r="AW134" s="31"/>
      <c r="AX134" s="31"/>
      <c r="AY134" s="31" t="s">
        <v>80</v>
      </c>
      <c r="AZ134" s="31"/>
      <c r="BA134" s="31"/>
      <c r="BB134" s="31"/>
      <c r="BC134" s="31"/>
      <c r="BD134" s="31"/>
      <c r="BE134" s="31"/>
    </row>
    <row r="135" spans="1:57" ht="17.25" customHeight="1">
      <c r="A135" s="34" t="s">
        <v>98</v>
      </c>
      <c r="B135" s="34"/>
      <c r="C135" s="34"/>
      <c r="D135" s="34"/>
      <c r="E135" s="34"/>
      <c r="F135" s="34"/>
      <c r="G135" s="34"/>
      <c r="H135" s="34"/>
      <c r="I135" s="34"/>
      <c r="J135" s="34"/>
      <c r="K135" s="34"/>
      <c r="L135" s="34"/>
      <c r="M135" s="34"/>
      <c r="N135" s="34"/>
      <c r="O135" s="35">
        <v>0</v>
      </c>
      <c r="P135" s="35"/>
      <c r="Q135" s="35"/>
      <c r="R135" s="35"/>
      <c r="S135" s="35"/>
      <c r="T135" s="35"/>
      <c r="U135" s="35"/>
      <c r="V135" s="35"/>
      <c r="W135" s="35"/>
      <c r="X135" s="35"/>
      <c r="Y135" s="35"/>
      <c r="Z135" s="35">
        <v>0</v>
      </c>
      <c r="AA135" s="35"/>
      <c r="AB135" s="35"/>
      <c r="AC135" s="35"/>
      <c r="AD135" s="35"/>
      <c r="AE135" s="35"/>
      <c r="AF135" s="35"/>
      <c r="AG135" s="35"/>
      <c r="AH135" s="35"/>
      <c r="AI135" s="35"/>
      <c r="AJ135" s="35"/>
      <c r="AK135" s="35"/>
      <c r="AL135" s="35">
        <v>0</v>
      </c>
      <c r="AM135" s="35"/>
      <c r="AN135" s="35"/>
      <c r="AO135" s="35"/>
      <c r="AP135" s="35"/>
      <c r="AQ135" s="35"/>
      <c r="AR135" s="35"/>
      <c r="AS135" s="35"/>
      <c r="AT135" s="35"/>
      <c r="AU135" s="35"/>
      <c r="AV135" s="35"/>
      <c r="AW135" s="35"/>
      <c r="AX135" s="35"/>
      <c r="AY135" s="35">
        <v>0</v>
      </c>
      <c r="AZ135" s="35"/>
      <c r="BA135" s="35"/>
      <c r="BB135" s="35"/>
      <c r="BC135" s="35"/>
      <c r="BD135" s="35"/>
      <c r="BE135" s="35"/>
    </row>
    <row r="136" spans="1:57" ht="17.25" customHeight="1">
      <c r="A136" s="34" t="s">
        <v>99</v>
      </c>
      <c r="B136" s="34"/>
      <c r="C136" s="34"/>
      <c r="D136" s="34"/>
      <c r="E136" s="34"/>
      <c r="F136" s="34"/>
      <c r="G136" s="34"/>
      <c r="H136" s="34"/>
      <c r="I136" s="34"/>
      <c r="J136" s="34"/>
      <c r="K136" s="34"/>
      <c r="L136" s="34"/>
      <c r="M136" s="34"/>
      <c r="N136" s="34"/>
      <c r="O136" s="35">
        <f>20464867634+1538391568+2025712+4366442188+41852173</f>
        <v>26413579275</v>
      </c>
      <c r="P136" s="35"/>
      <c r="Q136" s="35"/>
      <c r="R136" s="35"/>
      <c r="S136" s="35"/>
      <c r="T136" s="35"/>
      <c r="U136" s="35"/>
      <c r="V136" s="35"/>
      <c r="W136" s="35"/>
      <c r="X136" s="35"/>
      <c r="Y136" s="35"/>
      <c r="Z136" s="35">
        <v>0</v>
      </c>
      <c r="AA136" s="35"/>
      <c r="AB136" s="35"/>
      <c r="AC136" s="35"/>
      <c r="AD136" s="35"/>
      <c r="AE136" s="35"/>
      <c r="AF136" s="35"/>
      <c r="AG136" s="35"/>
      <c r="AH136" s="35"/>
      <c r="AI136" s="35"/>
      <c r="AJ136" s="35"/>
      <c r="AK136" s="35"/>
      <c r="AL136" s="35">
        <v>27285398156</v>
      </c>
      <c r="AM136" s="35"/>
      <c r="AN136" s="35"/>
      <c r="AO136" s="35"/>
      <c r="AP136" s="35"/>
      <c r="AQ136" s="35"/>
      <c r="AR136" s="35"/>
      <c r="AS136" s="35"/>
      <c r="AT136" s="35"/>
      <c r="AU136" s="35"/>
      <c r="AV136" s="35"/>
      <c r="AW136" s="35"/>
      <c r="AX136" s="35"/>
      <c r="AY136" s="35">
        <v>0</v>
      </c>
      <c r="AZ136" s="35"/>
      <c r="BA136" s="35"/>
      <c r="BB136" s="35"/>
      <c r="BC136" s="35"/>
      <c r="BD136" s="35"/>
      <c r="BE136" s="35"/>
    </row>
    <row r="137" spans="1:57" ht="16.5" customHeight="1">
      <c r="A137" s="34" t="s">
        <v>100</v>
      </c>
      <c r="B137" s="34"/>
      <c r="C137" s="34"/>
      <c r="D137" s="34"/>
      <c r="E137" s="34"/>
      <c r="F137" s="34"/>
      <c r="G137" s="34"/>
      <c r="H137" s="34"/>
      <c r="I137" s="34"/>
      <c r="J137" s="34"/>
      <c r="K137" s="34"/>
      <c r="L137" s="34"/>
      <c r="M137" s="34"/>
      <c r="N137" s="34"/>
      <c r="O137" s="35">
        <v>383083779</v>
      </c>
      <c r="P137" s="35"/>
      <c r="Q137" s="35"/>
      <c r="R137" s="35"/>
      <c r="S137" s="35"/>
      <c r="T137" s="35"/>
      <c r="U137" s="35"/>
      <c r="V137" s="35"/>
      <c r="W137" s="35"/>
      <c r="X137" s="35"/>
      <c r="Y137" s="35"/>
      <c r="Z137" s="35">
        <v>0</v>
      </c>
      <c r="AA137" s="35"/>
      <c r="AB137" s="35"/>
      <c r="AC137" s="35"/>
      <c r="AD137" s="35"/>
      <c r="AE137" s="35"/>
      <c r="AF137" s="35"/>
      <c r="AG137" s="35"/>
      <c r="AH137" s="35"/>
      <c r="AI137" s="35"/>
      <c r="AJ137" s="35"/>
      <c r="AK137" s="35"/>
      <c r="AL137" s="35">
        <v>310409279</v>
      </c>
      <c r="AM137" s="35"/>
      <c r="AN137" s="35"/>
      <c r="AO137" s="35"/>
      <c r="AP137" s="35"/>
      <c r="AQ137" s="35"/>
      <c r="AR137" s="35"/>
      <c r="AS137" s="35"/>
      <c r="AT137" s="35"/>
      <c r="AU137" s="35"/>
      <c r="AV137" s="35"/>
      <c r="AW137" s="35"/>
      <c r="AX137" s="35"/>
      <c r="AY137" s="35">
        <v>0</v>
      </c>
      <c r="AZ137" s="35"/>
      <c r="BA137" s="35"/>
      <c r="BB137" s="35"/>
      <c r="BC137" s="35"/>
      <c r="BD137" s="35"/>
      <c r="BE137" s="35"/>
    </row>
    <row r="138" spans="1:57" ht="17.25" customHeight="1">
      <c r="A138" s="34" t="s">
        <v>101</v>
      </c>
      <c r="B138" s="34"/>
      <c r="C138" s="34"/>
      <c r="D138" s="34"/>
      <c r="E138" s="34"/>
      <c r="F138" s="34"/>
      <c r="G138" s="34"/>
      <c r="H138" s="34"/>
      <c r="I138" s="34"/>
      <c r="J138" s="34"/>
      <c r="K138" s="34"/>
      <c r="L138" s="34"/>
      <c r="M138" s="34"/>
      <c r="N138" s="34"/>
      <c r="O138" s="35">
        <v>581630000</v>
      </c>
      <c r="P138" s="35"/>
      <c r="Q138" s="35"/>
      <c r="R138" s="35"/>
      <c r="S138" s="35"/>
      <c r="T138" s="35"/>
      <c r="U138" s="35"/>
      <c r="V138" s="35"/>
      <c r="W138" s="35"/>
      <c r="X138" s="35"/>
      <c r="Y138" s="35"/>
      <c r="Z138" s="35">
        <v>0</v>
      </c>
      <c r="AA138" s="35"/>
      <c r="AB138" s="35"/>
      <c r="AC138" s="35"/>
      <c r="AD138" s="35"/>
      <c r="AE138" s="35"/>
      <c r="AF138" s="35"/>
      <c r="AG138" s="35"/>
      <c r="AH138" s="35"/>
      <c r="AI138" s="35"/>
      <c r="AJ138" s="35"/>
      <c r="AK138" s="35"/>
      <c r="AL138" s="35">
        <v>510560000</v>
      </c>
      <c r="AM138" s="35"/>
      <c r="AN138" s="35"/>
      <c r="AO138" s="35"/>
      <c r="AP138" s="35"/>
      <c r="AQ138" s="35"/>
      <c r="AR138" s="35"/>
      <c r="AS138" s="35"/>
      <c r="AT138" s="35"/>
      <c r="AU138" s="35"/>
      <c r="AV138" s="35"/>
      <c r="AW138" s="35"/>
      <c r="AX138" s="35"/>
      <c r="AY138" s="35">
        <v>0</v>
      </c>
      <c r="AZ138" s="35"/>
      <c r="BA138" s="35"/>
      <c r="BB138" s="35"/>
      <c r="BC138" s="35"/>
      <c r="BD138" s="35"/>
      <c r="BE138" s="35"/>
    </row>
    <row r="139" spans="1:57" ht="17.25" customHeight="1">
      <c r="A139" s="34" t="s">
        <v>102</v>
      </c>
      <c r="B139" s="34"/>
      <c r="C139" s="34"/>
      <c r="D139" s="34"/>
      <c r="E139" s="34"/>
      <c r="F139" s="34"/>
      <c r="G139" s="34"/>
      <c r="H139" s="34"/>
      <c r="I139" s="34"/>
      <c r="J139" s="34"/>
      <c r="K139" s="34"/>
      <c r="L139" s="34"/>
      <c r="M139" s="34"/>
      <c r="N139" s="34"/>
      <c r="O139" s="35">
        <v>1648834700</v>
      </c>
      <c r="P139" s="35"/>
      <c r="Q139" s="35"/>
      <c r="R139" s="35"/>
      <c r="S139" s="35"/>
      <c r="T139" s="35"/>
      <c r="U139" s="35"/>
      <c r="V139" s="35"/>
      <c r="W139" s="35"/>
      <c r="X139" s="35"/>
      <c r="Y139" s="35"/>
      <c r="Z139" s="35">
        <v>0</v>
      </c>
      <c r="AA139" s="35"/>
      <c r="AB139" s="35"/>
      <c r="AC139" s="35"/>
      <c r="AD139" s="35"/>
      <c r="AE139" s="35"/>
      <c r="AF139" s="35"/>
      <c r="AG139" s="35"/>
      <c r="AH139" s="35"/>
      <c r="AI139" s="35"/>
      <c r="AJ139" s="35"/>
      <c r="AK139" s="35"/>
      <c r="AL139" s="35">
        <v>4153912269</v>
      </c>
      <c r="AM139" s="35"/>
      <c r="AN139" s="35"/>
      <c r="AO139" s="35"/>
      <c r="AP139" s="35"/>
      <c r="AQ139" s="35"/>
      <c r="AR139" s="35"/>
      <c r="AS139" s="35"/>
      <c r="AT139" s="35"/>
      <c r="AU139" s="35"/>
      <c r="AV139" s="35"/>
      <c r="AW139" s="35"/>
      <c r="AX139" s="35"/>
      <c r="AY139" s="35">
        <v>0</v>
      </c>
      <c r="AZ139" s="35"/>
      <c r="BA139" s="35"/>
      <c r="BB139" s="35"/>
      <c r="BC139" s="35"/>
      <c r="BD139" s="35"/>
      <c r="BE139" s="35"/>
    </row>
    <row r="140" spans="1:57" ht="16.5" customHeight="1">
      <c r="A140" s="34" t="s">
        <v>103</v>
      </c>
      <c r="B140" s="34"/>
      <c r="C140" s="34"/>
      <c r="D140" s="34"/>
      <c r="E140" s="34"/>
      <c r="F140" s="34"/>
      <c r="G140" s="34"/>
      <c r="H140" s="34"/>
      <c r="I140" s="34"/>
      <c r="J140" s="34"/>
      <c r="K140" s="34"/>
      <c r="L140" s="34"/>
      <c r="M140" s="34"/>
      <c r="N140" s="34"/>
      <c r="O140" s="35">
        <v>755180536</v>
      </c>
      <c r="P140" s="35"/>
      <c r="Q140" s="35"/>
      <c r="R140" s="35"/>
      <c r="S140" s="35"/>
      <c r="T140" s="35"/>
      <c r="U140" s="35"/>
      <c r="V140" s="35"/>
      <c r="W140" s="35"/>
      <c r="X140" s="35"/>
      <c r="Y140" s="35"/>
      <c r="Z140" s="35">
        <v>0</v>
      </c>
      <c r="AA140" s="35"/>
      <c r="AB140" s="35"/>
      <c r="AC140" s="35"/>
      <c r="AD140" s="35"/>
      <c r="AE140" s="35"/>
      <c r="AF140" s="35"/>
      <c r="AG140" s="35"/>
      <c r="AH140" s="35"/>
      <c r="AI140" s="35"/>
      <c r="AJ140" s="35"/>
      <c r="AK140" s="35"/>
      <c r="AL140" s="35">
        <v>326650236</v>
      </c>
      <c r="AM140" s="35"/>
      <c r="AN140" s="35"/>
      <c r="AO140" s="35"/>
      <c r="AP140" s="35"/>
      <c r="AQ140" s="35"/>
      <c r="AR140" s="35"/>
      <c r="AS140" s="35"/>
      <c r="AT140" s="35"/>
      <c r="AU140" s="35"/>
      <c r="AV140" s="35"/>
      <c r="AW140" s="35"/>
      <c r="AX140" s="35"/>
      <c r="AY140" s="35">
        <v>0</v>
      </c>
      <c r="AZ140" s="35"/>
      <c r="BA140" s="35"/>
      <c r="BB140" s="35"/>
      <c r="BC140" s="35"/>
      <c r="BD140" s="35"/>
      <c r="BE140" s="35"/>
    </row>
    <row r="141" spans="1:57" ht="17.25" customHeight="1">
      <c r="A141" s="34" t="s">
        <v>104</v>
      </c>
      <c r="B141" s="34"/>
      <c r="C141" s="34"/>
      <c r="D141" s="34"/>
      <c r="E141" s="34"/>
      <c r="F141" s="34"/>
      <c r="G141" s="34"/>
      <c r="H141" s="34"/>
      <c r="I141" s="34"/>
      <c r="J141" s="34"/>
      <c r="K141" s="34"/>
      <c r="L141" s="34"/>
      <c r="M141" s="34"/>
      <c r="N141" s="34"/>
      <c r="O141" s="35">
        <v>0</v>
      </c>
      <c r="P141" s="35"/>
      <c r="Q141" s="35"/>
      <c r="R141" s="35"/>
      <c r="S141" s="35"/>
      <c r="T141" s="35"/>
      <c r="U141" s="35"/>
      <c r="V141" s="35"/>
      <c r="W141" s="35"/>
      <c r="X141" s="35"/>
      <c r="Y141" s="35"/>
      <c r="Z141" s="35">
        <v>0</v>
      </c>
      <c r="AA141" s="35"/>
      <c r="AB141" s="35"/>
      <c r="AC141" s="35"/>
      <c r="AD141" s="35"/>
      <c r="AE141" s="35"/>
      <c r="AF141" s="35"/>
      <c r="AG141" s="35"/>
      <c r="AH141" s="35"/>
      <c r="AI141" s="35"/>
      <c r="AJ141" s="35"/>
      <c r="AK141" s="35"/>
      <c r="AL141" s="35">
        <v>0</v>
      </c>
      <c r="AM141" s="35"/>
      <c r="AN141" s="35"/>
      <c r="AO141" s="35"/>
      <c r="AP141" s="35"/>
      <c r="AQ141" s="35"/>
      <c r="AR141" s="35"/>
      <c r="AS141" s="35"/>
      <c r="AT141" s="35"/>
      <c r="AU141" s="35"/>
      <c r="AV141" s="35"/>
      <c r="AW141" s="35"/>
      <c r="AX141" s="35"/>
      <c r="AY141" s="35">
        <v>0</v>
      </c>
      <c r="AZ141" s="35"/>
      <c r="BA141" s="35"/>
      <c r="BB141" s="35"/>
      <c r="BC141" s="35"/>
      <c r="BD141" s="35"/>
      <c r="BE141" s="35"/>
    </row>
    <row r="142" spans="1:57" ht="16.5" customHeight="1">
      <c r="A142" s="34" t="s">
        <v>105</v>
      </c>
      <c r="B142" s="34"/>
      <c r="C142" s="34"/>
      <c r="D142" s="34"/>
      <c r="E142" s="34"/>
      <c r="F142" s="34"/>
      <c r="G142" s="34"/>
      <c r="H142" s="34"/>
      <c r="I142" s="34"/>
      <c r="J142" s="34"/>
      <c r="K142" s="34"/>
      <c r="L142" s="34"/>
      <c r="M142" s="34"/>
      <c r="N142" s="34"/>
      <c r="O142" s="35">
        <v>0</v>
      </c>
      <c r="P142" s="35"/>
      <c r="Q142" s="35"/>
      <c r="R142" s="35"/>
      <c r="S142" s="35"/>
      <c r="T142" s="35"/>
      <c r="U142" s="35"/>
      <c r="V142" s="35"/>
      <c r="W142" s="35"/>
      <c r="X142" s="35"/>
      <c r="Y142" s="35"/>
      <c r="Z142" s="35">
        <v>0</v>
      </c>
      <c r="AA142" s="35"/>
      <c r="AB142" s="35"/>
      <c r="AC142" s="35"/>
      <c r="AD142" s="35"/>
      <c r="AE142" s="35"/>
      <c r="AF142" s="35"/>
      <c r="AG142" s="35"/>
      <c r="AH142" s="35"/>
      <c r="AI142" s="35"/>
      <c r="AJ142" s="35"/>
      <c r="AK142" s="35"/>
      <c r="AL142" s="35">
        <v>0</v>
      </c>
      <c r="AM142" s="35"/>
      <c r="AN142" s="35"/>
      <c r="AO142" s="35"/>
      <c r="AP142" s="35"/>
      <c r="AQ142" s="35"/>
      <c r="AR142" s="35"/>
      <c r="AS142" s="35"/>
      <c r="AT142" s="35"/>
      <c r="AU142" s="35"/>
      <c r="AV142" s="35"/>
      <c r="AW142" s="35"/>
      <c r="AX142" s="35"/>
      <c r="AY142" s="35">
        <v>0</v>
      </c>
      <c r="AZ142" s="35"/>
      <c r="BA142" s="35"/>
      <c r="BB142" s="35"/>
      <c r="BC142" s="35"/>
      <c r="BD142" s="35"/>
      <c r="BE142" s="35"/>
    </row>
    <row r="143" spans="1:57" ht="17.25" customHeight="1">
      <c r="A143" s="36" t="s">
        <v>106</v>
      </c>
      <c r="B143" s="36"/>
      <c r="C143" s="36"/>
      <c r="D143" s="36"/>
      <c r="E143" s="36"/>
      <c r="F143" s="36"/>
      <c r="G143" s="36"/>
      <c r="H143" s="36"/>
      <c r="I143" s="36"/>
      <c r="J143" s="36"/>
      <c r="K143" s="36"/>
      <c r="L143" s="36"/>
      <c r="M143" s="36"/>
      <c r="N143" s="36"/>
      <c r="O143" s="10">
        <v>0</v>
      </c>
      <c r="P143" s="10"/>
      <c r="Q143" s="10"/>
      <c r="R143" s="10"/>
      <c r="S143" s="10"/>
      <c r="T143" s="10"/>
      <c r="U143" s="10"/>
      <c r="V143" s="10"/>
      <c r="W143" s="10"/>
      <c r="X143" s="10"/>
      <c r="Y143" s="10"/>
      <c r="Z143" s="10">
        <v>0</v>
      </c>
      <c r="AA143" s="10"/>
      <c r="AB143" s="10"/>
      <c r="AC143" s="10"/>
      <c r="AD143" s="10"/>
      <c r="AE143" s="10"/>
      <c r="AF143" s="10"/>
      <c r="AG143" s="10"/>
      <c r="AH143" s="10"/>
      <c r="AI143" s="10"/>
      <c r="AJ143" s="10"/>
      <c r="AK143" s="10"/>
      <c r="AL143" s="10">
        <v>0</v>
      </c>
      <c r="AM143" s="10"/>
      <c r="AN143" s="10"/>
      <c r="AO143" s="10"/>
      <c r="AP143" s="10"/>
      <c r="AQ143" s="10"/>
      <c r="AR143" s="10"/>
      <c r="AS143" s="10"/>
      <c r="AT143" s="10"/>
      <c r="AU143" s="10"/>
      <c r="AV143" s="10"/>
      <c r="AW143" s="10"/>
      <c r="AX143" s="10"/>
      <c r="AY143" s="10">
        <v>0</v>
      </c>
      <c r="AZ143" s="10"/>
      <c r="BA143" s="10"/>
      <c r="BB143" s="10"/>
      <c r="BC143" s="10"/>
      <c r="BD143" s="10"/>
      <c r="BE143" s="10"/>
    </row>
    <row r="144" spans="1:57" ht="17.25" customHeight="1">
      <c r="A144" s="46" t="s">
        <v>78</v>
      </c>
      <c r="B144" s="46"/>
      <c r="C144" s="46"/>
      <c r="D144" s="46"/>
      <c r="E144" s="46"/>
      <c r="F144" s="46"/>
      <c r="G144" s="46"/>
      <c r="H144" s="46"/>
      <c r="I144" s="46"/>
      <c r="J144" s="46"/>
      <c r="K144" s="46"/>
      <c r="L144" s="46"/>
      <c r="M144" s="46"/>
      <c r="N144" s="46"/>
      <c r="O144" s="37">
        <f>SUM(O135:Y143)</f>
        <v>29782308290</v>
      </c>
      <c r="P144" s="37"/>
      <c r="Q144" s="37"/>
      <c r="R144" s="37"/>
      <c r="S144" s="37"/>
      <c r="T144" s="37"/>
      <c r="U144" s="37"/>
      <c r="V144" s="37"/>
      <c r="W144" s="37"/>
      <c r="X144" s="37"/>
      <c r="Y144" s="37"/>
      <c r="Z144" s="37">
        <v>0</v>
      </c>
      <c r="AA144" s="37"/>
      <c r="AB144" s="37"/>
      <c r="AC144" s="37"/>
      <c r="AD144" s="37"/>
      <c r="AE144" s="37"/>
      <c r="AF144" s="37"/>
      <c r="AG144" s="37"/>
      <c r="AH144" s="37"/>
      <c r="AI144" s="37"/>
      <c r="AJ144" s="37"/>
      <c r="AK144" s="37"/>
      <c r="AL144" s="37">
        <f>SUM(AL136:AX140)</f>
        <v>32586929940</v>
      </c>
      <c r="AM144" s="37"/>
      <c r="AN144" s="37"/>
      <c r="AO144" s="37"/>
      <c r="AP144" s="37"/>
      <c r="AQ144" s="37"/>
      <c r="AR144" s="37"/>
      <c r="AS144" s="37"/>
      <c r="AT144" s="37"/>
      <c r="AU144" s="37"/>
      <c r="AV144" s="37"/>
      <c r="AW144" s="37"/>
      <c r="AX144" s="37"/>
      <c r="AY144" s="37">
        <v>0</v>
      </c>
      <c r="AZ144" s="37"/>
      <c r="BA144" s="37"/>
      <c r="BB144" s="37"/>
      <c r="BC144" s="37"/>
      <c r="BD144" s="37"/>
      <c r="BE144" s="37"/>
    </row>
    <row r="145" spans="1:57" ht="4.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row>
    <row r="146" spans="1:57" ht="30" customHeight="1">
      <c r="A146" s="29" t="s">
        <v>107</v>
      </c>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row>
    <row r="147" spans="1:57" ht="17.25" customHeight="1">
      <c r="A147" s="29" t="s">
        <v>108</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row>
    <row r="148" spans="1:57" ht="16.5" customHeight="1">
      <c r="A148" s="29" t="s">
        <v>109</v>
      </c>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row>
    <row r="149" ht="8.25" customHeight="1"/>
    <row r="150" spans="1:57" ht="17.25" customHeight="1">
      <c r="A150" s="43" t="s">
        <v>369</v>
      </c>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row>
    <row r="151" spans="1:57" ht="2.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row>
    <row r="152" spans="1:57" ht="16.5" customHeight="1">
      <c r="A152" s="31" t="s">
        <v>72</v>
      </c>
      <c r="B152" s="31"/>
      <c r="C152" s="31"/>
      <c r="D152" s="31"/>
      <c r="E152" s="31"/>
      <c r="F152" s="31"/>
      <c r="G152" s="31"/>
      <c r="H152" s="31"/>
      <c r="I152" s="31"/>
      <c r="J152" s="31"/>
      <c r="K152" s="31"/>
      <c r="L152" s="31"/>
      <c r="M152" s="31"/>
      <c r="N152" s="31"/>
      <c r="O152" s="46" t="s">
        <v>316</v>
      </c>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7">
        <v>42370</v>
      </c>
      <c r="AM152" s="46"/>
      <c r="AN152" s="46"/>
      <c r="AO152" s="46"/>
      <c r="AP152" s="46"/>
      <c r="AQ152" s="46"/>
      <c r="AR152" s="46"/>
      <c r="AS152" s="46"/>
      <c r="AT152" s="46"/>
      <c r="AU152" s="46"/>
      <c r="AV152" s="46"/>
      <c r="AW152" s="46"/>
      <c r="AX152" s="46"/>
      <c r="AY152" s="46"/>
      <c r="AZ152" s="46"/>
      <c r="BA152" s="46"/>
      <c r="BB152" s="46"/>
      <c r="BC152" s="46"/>
      <c r="BD152" s="46"/>
      <c r="BE152" s="46"/>
    </row>
    <row r="153" spans="1:57" ht="32.25" customHeight="1">
      <c r="A153" s="31"/>
      <c r="B153" s="31"/>
      <c r="C153" s="31"/>
      <c r="D153" s="31"/>
      <c r="E153" s="31"/>
      <c r="F153" s="31"/>
      <c r="G153" s="31"/>
      <c r="H153" s="31"/>
      <c r="I153" s="31"/>
      <c r="J153" s="31"/>
      <c r="K153" s="31"/>
      <c r="L153" s="31"/>
      <c r="M153" s="31"/>
      <c r="N153" s="31"/>
      <c r="O153" s="31" t="s">
        <v>79</v>
      </c>
      <c r="P153" s="31"/>
      <c r="Q153" s="31"/>
      <c r="R153" s="31"/>
      <c r="S153" s="31"/>
      <c r="T153" s="31"/>
      <c r="U153" s="31"/>
      <c r="V153" s="31"/>
      <c r="W153" s="31"/>
      <c r="X153" s="31"/>
      <c r="Y153" s="31"/>
      <c r="Z153" s="31" t="s">
        <v>94</v>
      </c>
      <c r="AA153" s="31"/>
      <c r="AB153" s="31"/>
      <c r="AC153" s="31"/>
      <c r="AD153" s="31"/>
      <c r="AE153" s="31"/>
      <c r="AF153" s="31"/>
      <c r="AG153" s="31"/>
      <c r="AH153" s="31"/>
      <c r="AI153" s="31"/>
      <c r="AJ153" s="31"/>
      <c r="AK153" s="31"/>
      <c r="AL153" s="31" t="s">
        <v>79</v>
      </c>
      <c r="AM153" s="31"/>
      <c r="AN153" s="31"/>
      <c r="AO153" s="31"/>
      <c r="AP153" s="31"/>
      <c r="AQ153" s="31"/>
      <c r="AR153" s="31"/>
      <c r="AS153" s="31"/>
      <c r="AT153" s="31"/>
      <c r="AU153" s="31"/>
      <c r="AV153" s="31"/>
      <c r="AW153" s="31"/>
      <c r="AX153" s="31"/>
      <c r="AY153" s="31" t="s">
        <v>94</v>
      </c>
      <c r="AZ153" s="31"/>
      <c r="BA153" s="31"/>
      <c r="BB153" s="31"/>
      <c r="BC153" s="31"/>
      <c r="BD153" s="31"/>
      <c r="BE153" s="31"/>
    </row>
    <row r="154" spans="1:57" ht="46.5" customHeight="1">
      <c r="A154" s="34" t="s">
        <v>110</v>
      </c>
      <c r="B154" s="34"/>
      <c r="C154" s="34"/>
      <c r="D154" s="34"/>
      <c r="E154" s="34"/>
      <c r="F154" s="34"/>
      <c r="G154" s="34"/>
      <c r="H154" s="34"/>
      <c r="I154" s="34"/>
      <c r="J154" s="34"/>
      <c r="K154" s="34"/>
      <c r="L154" s="34"/>
      <c r="M154" s="34"/>
      <c r="N154" s="34"/>
      <c r="O154" s="35">
        <v>0</v>
      </c>
      <c r="P154" s="35"/>
      <c r="Q154" s="35"/>
      <c r="R154" s="35"/>
      <c r="S154" s="35"/>
      <c r="T154" s="35"/>
      <c r="U154" s="35"/>
      <c r="V154" s="35"/>
      <c r="W154" s="35"/>
      <c r="X154" s="35"/>
      <c r="Y154" s="35"/>
      <c r="Z154" s="35">
        <v>0</v>
      </c>
      <c r="AA154" s="35"/>
      <c r="AB154" s="35"/>
      <c r="AC154" s="35"/>
      <c r="AD154" s="35"/>
      <c r="AE154" s="35"/>
      <c r="AF154" s="35"/>
      <c r="AG154" s="35"/>
      <c r="AH154" s="35"/>
      <c r="AI154" s="35"/>
      <c r="AJ154" s="35"/>
      <c r="AK154" s="35"/>
      <c r="AL154" s="35">
        <v>0</v>
      </c>
      <c r="AM154" s="35"/>
      <c r="AN154" s="35"/>
      <c r="AO154" s="35"/>
      <c r="AP154" s="35"/>
      <c r="AQ154" s="35"/>
      <c r="AR154" s="35"/>
      <c r="AS154" s="35"/>
      <c r="AT154" s="35"/>
      <c r="AU154" s="35"/>
      <c r="AV154" s="35"/>
      <c r="AW154" s="35"/>
      <c r="AX154" s="35"/>
      <c r="AY154" s="35">
        <v>0</v>
      </c>
      <c r="AZ154" s="35"/>
      <c r="BA154" s="35"/>
      <c r="BB154" s="35"/>
      <c r="BC154" s="35"/>
      <c r="BD154" s="35"/>
      <c r="BE154" s="35"/>
    </row>
    <row r="155" spans="1:57" ht="8.2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row>
    <row r="156" spans="1:57" ht="16.5" customHeight="1">
      <c r="A156" s="36" t="s">
        <v>111</v>
      </c>
      <c r="B156" s="36"/>
      <c r="C156" s="36"/>
      <c r="D156" s="36"/>
      <c r="E156" s="36"/>
      <c r="F156" s="36"/>
      <c r="G156" s="36"/>
      <c r="H156" s="36"/>
      <c r="I156" s="36"/>
      <c r="J156" s="36"/>
      <c r="K156" s="36"/>
      <c r="L156" s="36"/>
      <c r="M156" s="36"/>
      <c r="N156" s="36"/>
      <c r="O156" s="10">
        <v>0</v>
      </c>
      <c r="P156" s="10"/>
      <c r="Q156" s="10"/>
      <c r="R156" s="10"/>
      <c r="S156" s="10"/>
      <c r="T156" s="10"/>
      <c r="U156" s="10"/>
      <c r="V156" s="10"/>
      <c r="W156" s="10"/>
      <c r="X156" s="10"/>
      <c r="Y156" s="10"/>
      <c r="Z156" s="10">
        <v>0</v>
      </c>
      <c r="AA156" s="10"/>
      <c r="AB156" s="10"/>
      <c r="AC156" s="10"/>
      <c r="AD156" s="10"/>
      <c r="AE156" s="10"/>
      <c r="AF156" s="10"/>
      <c r="AG156" s="10"/>
      <c r="AH156" s="10"/>
      <c r="AI156" s="10"/>
      <c r="AJ156" s="10"/>
      <c r="AK156" s="10"/>
      <c r="AL156" s="10">
        <v>0</v>
      </c>
      <c r="AM156" s="10"/>
      <c r="AN156" s="10"/>
      <c r="AO156" s="10"/>
      <c r="AP156" s="10"/>
      <c r="AQ156" s="10"/>
      <c r="AR156" s="10"/>
      <c r="AS156" s="10"/>
      <c r="AT156" s="10"/>
      <c r="AU156" s="10"/>
      <c r="AV156" s="10"/>
      <c r="AW156" s="10"/>
      <c r="AX156" s="10"/>
      <c r="AY156" s="10">
        <v>0</v>
      </c>
      <c r="AZ156" s="10"/>
      <c r="BA156" s="10"/>
      <c r="BB156" s="10"/>
      <c r="BC156" s="10"/>
      <c r="BD156" s="10"/>
      <c r="BE156" s="10"/>
    </row>
    <row r="157" spans="1:57" ht="17.25" customHeight="1">
      <c r="A157" s="46" t="s">
        <v>78</v>
      </c>
      <c r="B157" s="46"/>
      <c r="C157" s="46"/>
      <c r="D157" s="46"/>
      <c r="E157" s="46"/>
      <c r="F157" s="46"/>
      <c r="G157" s="46"/>
      <c r="H157" s="46"/>
      <c r="I157" s="46"/>
      <c r="J157" s="46"/>
      <c r="K157" s="46"/>
      <c r="L157" s="46"/>
      <c r="M157" s="46"/>
      <c r="N157" s="46"/>
      <c r="O157" s="37">
        <v>0</v>
      </c>
      <c r="P157" s="37"/>
      <c r="Q157" s="37"/>
      <c r="R157" s="37"/>
      <c r="S157" s="37"/>
      <c r="T157" s="37"/>
      <c r="U157" s="37"/>
      <c r="V157" s="37"/>
      <c r="W157" s="37"/>
      <c r="X157" s="37"/>
      <c r="Y157" s="37"/>
      <c r="Z157" s="37">
        <v>0</v>
      </c>
      <c r="AA157" s="37"/>
      <c r="AB157" s="37"/>
      <c r="AC157" s="37"/>
      <c r="AD157" s="37"/>
      <c r="AE157" s="37"/>
      <c r="AF157" s="37"/>
      <c r="AG157" s="37"/>
      <c r="AH157" s="37"/>
      <c r="AI157" s="37"/>
      <c r="AJ157" s="37"/>
      <c r="AK157" s="37"/>
      <c r="AL157" s="37">
        <v>0</v>
      </c>
      <c r="AM157" s="37"/>
      <c r="AN157" s="37"/>
      <c r="AO157" s="37"/>
      <c r="AP157" s="37"/>
      <c r="AQ157" s="37"/>
      <c r="AR157" s="37"/>
      <c r="AS157" s="37"/>
      <c r="AT157" s="37"/>
      <c r="AU157" s="37"/>
      <c r="AV157" s="37"/>
      <c r="AW157" s="37"/>
      <c r="AX157" s="37"/>
      <c r="AY157" s="37">
        <v>0</v>
      </c>
      <c r="AZ157" s="37"/>
      <c r="BA157" s="37"/>
      <c r="BB157" s="37"/>
      <c r="BC157" s="37"/>
      <c r="BD157" s="37"/>
      <c r="BE157" s="37"/>
    </row>
    <row r="158" spans="1:57" ht="17.25" customHeight="1">
      <c r="A158" s="31" t="s">
        <v>72</v>
      </c>
      <c r="B158" s="31"/>
      <c r="C158" s="31"/>
      <c r="D158" s="31"/>
      <c r="E158" s="31"/>
      <c r="F158" s="31"/>
      <c r="G158" s="31"/>
      <c r="H158" s="31"/>
      <c r="I158" s="31"/>
      <c r="J158" s="31"/>
      <c r="K158" s="31"/>
      <c r="L158" s="31"/>
      <c r="M158" s="31"/>
      <c r="N158" s="31"/>
      <c r="O158" s="31" t="s">
        <v>73</v>
      </c>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t="s">
        <v>74</v>
      </c>
      <c r="AM158" s="31"/>
      <c r="AN158" s="31"/>
      <c r="AO158" s="31"/>
      <c r="AP158" s="31"/>
      <c r="AQ158" s="31"/>
      <c r="AR158" s="31"/>
      <c r="AS158" s="31"/>
      <c r="AT158" s="31"/>
      <c r="AU158" s="31"/>
      <c r="AV158" s="31"/>
      <c r="AW158" s="31"/>
      <c r="AX158" s="31"/>
      <c r="AY158" s="31"/>
      <c r="AZ158" s="31"/>
      <c r="BA158" s="31"/>
      <c r="BB158" s="31"/>
      <c r="BC158" s="31"/>
      <c r="BD158" s="31"/>
      <c r="BE158" s="31"/>
    </row>
    <row r="159" spans="1:57" ht="36" customHeight="1">
      <c r="A159" s="34" t="s">
        <v>112</v>
      </c>
      <c r="B159" s="34"/>
      <c r="C159" s="34"/>
      <c r="D159" s="34"/>
      <c r="E159" s="34"/>
      <c r="F159" s="34"/>
      <c r="G159" s="34"/>
      <c r="H159" s="34"/>
      <c r="I159" s="34"/>
      <c r="J159" s="34"/>
      <c r="K159" s="34"/>
      <c r="L159" s="34"/>
      <c r="M159" s="34"/>
      <c r="N159" s="34"/>
      <c r="O159" s="35">
        <v>0</v>
      </c>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v>0</v>
      </c>
      <c r="AM159" s="35"/>
      <c r="AN159" s="35"/>
      <c r="AO159" s="35"/>
      <c r="AP159" s="35"/>
      <c r="AQ159" s="35"/>
      <c r="AR159" s="35"/>
      <c r="AS159" s="35"/>
      <c r="AT159" s="35"/>
      <c r="AU159" s="35"/>
      <c r="AV159" s="35"/>
      <c r="AW159" s="35"/>
      <c r="AX159" s="35"/>
      <c r="AY159" s="35"/>
      <c r="AZ159" s="35"/>
      <c r="BA159" s="35"/>
      <c r="BB159" s="35"/>
      <c r="BC159" s="35"/>
      <c r="BD159" s="35"/>
      <c r="BE159" s="35"/>
    </row>
    <row r="160" spans="1:57" ht="17.25" customHeight="1">
      <c r="A160" s="34" t="s">
        <v>113</v>
      </c>
      <c r="B160" s="34"/>
      <c r="C160" s="34"/>
      <c r="D160" s="34"/>
      <c r="E160" s="34"/>
      <c r="F160" s="34"/>
      <c r="G160" s="34"/>
      <c r="H160" s="34"/>
      <c r="I160" s="34"/>
      <c r="J160" s="34"/>
      <c r="K160" s="34"/>
      <c r="L160" s="34"/>
      <c r="M160" s="34"/>
      <c r="N160" s="34"/>
      <c r="O160" s="35">
        <v>0</v>
      </c>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v>0</v>
      </c>
      <c r="AM160" s="35"/>
      <c r="AN160" s="35"/>
      <c r="AO160" s="35"/>
      <c r="AP160" s="35"/>
      <c r="AQ160" s="35"/>
      <c r="AR160" s="35"/>
      <c r="AS160" s="35"/>
      <c r="AT160" s="35"/>
      <c r="AU160" s="35"/>
      <c r="AV160" s="35"/>
      <c r="AW160" s="35"/>
      <c r="AX160" s="35"/>
      <c r="AY160" s="35"/>
      <c r="AZ160" s="35"/>
      <c r="BA160" s="35"/>
      <c r="BB160" s="35"/>
      <c r="BC160" s="35"/>
      <c r="BD160" s="35"/>
      <c r="BE160" s="35"/>
    </row>
    <row r="161" spans="1:57" ht="17.25" customHeight="1">
      <c r="A161" s="34" t="s">
        <v>114</v>
      </c>
      <c r="B161" s="34"/>
      <c r="C161" s="34"/>
      <c r="D161" s="34"/>
      <c r="E161" s="34"/>
      <c r="F161" s="34"/>
      <c r="G161" s="34"/>
      <c r="H161" s="34"/>
      <c r="I161" s="34"/>
      <c r="J161" s="34"/>
      <c r="K161" s="34"/>
      <c r="L161" s="34"/>
      <c r="M161" s="34"/>
      <c r="N161" s="34"/>
      <c r="O161" s="35">
        <v>0</v>
      </c>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v>0</v>
      </c>
      <c r="AM161" s="35"/>
      <c r="AN161" s="35"/>
      <c r="AO161" s="35"/>
      <c r="AP161" s="35"/>
      <c r="AQ161" s="35"/>
      <c r="AR161" s="35"/>
      <c r="AS161" s="35"/>
      <c r="AT161" s="35"/>
      <c r="AU161" s="35"/>
      <c r="AV161" s="35"/>
      <c r="AW161" s="35"/>
      <c r="AX161" s="35"/>
      <c r="AY161" s="35"/>
      <c r="AZ161" s="35"/>
      <c r="BA161" s="35"/>
      <c r="BB161" s="35"/>
      <c r="BC161" s="35"/>
      <c r="BD161" s="35"/>
      <c r="BE161" s="35"/>
    </row>
    <row r="162" spans="1:57" ht="16.5" customHeight="1">
      <c r="A162" s="36" t="s">
        <v>115</v>
      </c>
      <c r="B162" s="36"/>
      <c r="C162" s="36"/>
      <c r="D162" s="36"/>
      <c r="E162" s="36"/>
      <c r="F162" s="36"/>
      <c r="G162" s="36"/>
      <c r="H162" s="36"/>
      <c r="I162" s="36"/>
      <c r="J162" s="36"/>
      <c r="K162" s="36"/>
      <c r="L162" s="36"/>
      <c r="M162" s="36"/>
      <c r="N162" s="36"/>
      <c r="O162" s="10">
        <v>0</v>
      </c>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v>0</v>
      </c>
      <c r="AM162" s="10"/>
      <c r="AN162" s="10"/>
      <c r="AO162" s="10"/>
      <c r="AP162" s="10"/>
      <c r="AQ162" s="10"/>
      <c r="AR162" s="10"/>
      <c r="AS162" s="10"/>
      <c r="AT162" s="10"/>
      <c r="AU162" s="10"/>
      <c r="AV162" s="10"/>
      <c r="AW162" s="10"/>
      <c r="AX162" s="10"/>
      <c r="AY162" s="10"/>
      <c r="AZ162" s="10"/>
      <c r="BA162" s="10"/>
      <c r="BB162" s="10"/>
      <c r="BC162" s="10"/>
      <c r="BD162" s="10"/>
      <c r="BE162" s="10"/>
    </row>
    <row r="163" spans="1:57" ht="17.25" customHeight="1">
      <c r="A163" s="46" t="s">
        <v>78</v>
      </c>
      <c r="B163" s="46"/>
      <c r="C163" s="46"/>
      <c r="D163" s="46"/>
      <c r="E163" s="46"/>
      <c r="F163" s="46"/>
      <c r="G163" s="46"/>
      <c r="H163" s="46"/>
      <c r="I163" s="46"/>
      <c r="J163" s="46"/>
      <c r="K163" s="46"/>
      <c r="L163" s="46"/>
      <c r="M163" s="46"/>
      <c r="N163" s="46"/>
      <c r="O163" s="37">
        <v>0</v>
      </c>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v>0</v>
      </c>
      <c r="AM163" s="37"/>
      <c r="AN163" s="37"/>
      <c r="AO163" s="37"/>
      <c r="AP163" s="37"/>
      <c r="AQ163" s="37"/>
      <c r="AR163" s="37"/>
      <c r="AS163" s="37"/>
      <c r="AT163" s="37"/>
      <c r="AU163" s="37"/>
      <c r="AV163" s="37"/>
      <c r="AW163" s="37"/>
      <c r="AX163" s="37"/>
      <c r="AY163" s="37"/>
      <c r="AZ163" s="37"/>
      <c r="BA163" s="37"/>
      <c r="BB163" s="37"/>
      <c r="BC163" s="37"/>
      <c r="BD163" s="37"/>
      <c r="BE163" s="37"/>
    </row>
    <row r="164" spans="1:57" ht="8.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row>
    <row r="165" spans="1:57" ht="16.5" customHeight="1">
      <c r="A165" s="43" t="s">
        <v>370</v>
      </c>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row>
    <row r="166" spans="1:57" ht="2.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row>
    <row r="167" spans="1:57" ht="63.75" customHeight="1">
      <c r="A167" s="31" t="s">
        <v>116</v>
      </c>
      <c r="B167" s="31"/>
      <c r="C167" s="31"/>
      <c r="D167" s="31"/>
      <c r="E167" s="31"/>
      <c r="F167" s="31"/>
      <c r="G167" s="31" t="s">
        <v>117</v>
      </c>
      <c r="H167" s="31"/>
      <c r="I167" s="31"/>
      <c r="J167" s="31"/>
      <c r="K167" s="31"/>
      <c r="L167" s="31" t="s">
        <v>118</v>
      </c>
      <c r="M167" s="31"/>
      <c r="N167" s="31"/>
      <c r="O167" s="31"/>
      <c r="P167" s="31"/>
      <c r="Q167" s="31"/>
      <c r="R167" s="31"/>
      <c r="S167" s="31"/>
      <c r="T167" s="31" t="s">
        <v>119</v>
      </c>
      <c r="U167" s="31"/>
      <c r="V167" s="31"/>
      <c r="W167" s="31"/>
      <c r="X167" s="31"/>
      <c r="Y167" s="31"/>
      <c r="Z167" s="31"/>
      <c r="AA167" s="31"/>
      <c r="AB167" s="31"/>
      <c r="AC167" s="31" t="s">
        <v>120</v>
      </c>
      <c r="AD167" s="31"/>
      <c r="AE167" s="31"/>
      <c r="AF167" s="31"/>
      <c r="AG167" s="31"/>
      <c r="AH167" s="31"/>
      <c r="AI167" s="31"/>
      <c r="AJ167" s="31"/>
      <c r="AK167" s="31" t="s">
        <v>121</v>
      </c>
      <c r="AL167" s="31"/>
      <c r="AM167" s="31"/>
      <c r="AN167" s="31"/>
      <c r="AO167" s="31"/>
      <c r="AP167" s="31"/>
      <c r="AQ167" s="31"/>
      <c r="AR167" s="31"/>
      <c r="AS167" s="31" t="s">
        <v>122</v>
      </c>
      <c r="AT167" s="31"/>
      <c r="AU167" s="31"/>
      <c r="AV167" s="31"/>
      <c r="AW167" s="31"/>
      <c r="AX167" s="31"/>
      <c r="AY167" s="31"/>
      <c r="AZ167" s="31"/>
      <c r="BA167" s="31"/>
      <c r="BB167" s="31"/>
      <c r="BC167" s="31" t="s">
        <v>123</v>
      </c>
      <c r="BD167" s="31"/>
      <c r="BE167" s="31"/>
    </row>
    <row r="168" spans="1:57" ht="16.5" customHeight="1">
      <c r="A168" s="48" t="s">
        <v>124</v>
      </c>
      <c r="B168" s="48"/>
      <c r="C168" s="48"/>
      <c r="D168" s="48"/>
      <c r="E168" s="48"/>
      <c r="F168" s="48"/>
      <c r="G168" s="49">
        <v>0</v>
      </c>
      <c r="H168" s="49"/>
      <c r="I168" s="49"/>
      <c r="J168" s="49"/>
      <c r="K168" s="49"/>
      <c r="L168" s="49">
        <v>0</v>
      </c>
      <c r="M168" s="49"/>
      <c r="N168" s="49"/>
      <c r="O168" s="49"/>
      <c r="P168" s="49"/>
      <c r="Q168" s="49"/>
      <c r="R168" s="49"/>
      <c r="S168" s="49"/>
      <c r="T168" s="49">
        <v>0</v>
      </c>
      <c r="U168" s="49"/>
      <c r="V168" s="49"/>
      <c r="W168" s="49"/>
      <c r="X168" s="49"/>
      <c r="Y168" s="49"/>
      <c r="Z168" s="49"/>
      <c r="AA168" s="49"/>
      <c r="AB168" s="49"/>
      <c r="AC168" s="49">
        <v>0</v>
      </c>
      <c r="AD168" s="49"/>
      <c r="AE168" s="49"/>
      <c r="AF168" s="49"/>
      <c r="AG168" s="49"/>
      <c r="AH168" s="49"/>
      <c r="AI168" s="49"/>
      <c r="AJ168" s="49"/>
      <c r="AK168" s="49">
        <v>0</v>
      </c>
      <c r="AL168" s="49"/>
      <c r="AM168" s="49"/>
      <c r="AN168" s="49"/>
      <c r="AO168" s="49"/>
      <c r="AP168" s="49"/>
      <c r="AQ168" s="49"/>
      <c r="AR168" s="49"/>
      <c r="AS168" s="49">
        <v>0</v>
      </c>
      <c r="AT168" s="49"/>
      <c r="AU168" s="49"/>
      <c r="AV168" s="49"/>
      <c r="AW168" s="49"/>
      <c r="AX168" s="49"/>
      <c r="AY168" s="49"/>
      <c r="AZ168" s="49"/>
      <c r="BA168" s="49"/>
      <c r="BB168" s="49"/>
      <c r="BC168" s="49">
        <v>0</v>
      </c>
      <c r="BD168" s="49"/>
      <c r="BE168" s="49"/>
    </row>
    <row r="169" spans="1:57" ht="17.25" customHeight="1">
      <c r="A169" s="34" t="s">
        <v>125</v>
      </c>
      <c r="B169" s="34"/>
      <c r="C169" s="34"/>
      <c r="D169" s="34"/>
      <c r="E169" s="34"/>
      <c r="F169" s="34"/>
      <c r="G169" s="35">
        <v>30304660717</v>
      </c>
      <c r="H169" s="35"/>
      <c r="I169" s="35"/>
      <c r="J169" s="35"/>
      <c r="K169" s="35"/>
      <c r="L169" s="35">
        <v>58999103057</v>
      </c>
      <c r="M169" s="35"/>
      <c r="N169" s="35"/>
      <c r="O169" s="35"/>
      <c r="P169" s="35"/>
      <c r="Q169" s="35"/>
      <c r="R169" s="35"/>
      <c r="S169" s="35"/>
      <c r="T169" s="35">
        <v>10832241414</v>
      </c>
      <c r="U169" s="35"/>
      <c r="V169" s="35"/>
      <c r="W169" s="35"/>
      <c r="X169" s="35"/>
      <c r="Y169" s="35"/>
      <c r="Z169" s="35"/>
      <c r="AA169" s="35"/>
      <c r="AB169" s="35"/>
      <c r="AC169" s="35">
        <v>81200000</v>
      </c>
      <c r="AD169" s="35"/>
      <c r="AE169" s="35"/>
      <c r="AF169" s="35"/>
      <c r="AG169" s="35"/>
      <c r="AH169" s="35"/>
      <c r="AI169" s="35"/>
      <c r="AJ169" s="35"/>
      <c r="AK169" s="35">
        <v>0</v>
      </c>
      <c r="AL169" s="35"/>
      <c r="AM169" s="35"/>
      <c r="AN169" s="35"/>
      <c r="AO169" s="35"/>
      <c r="AP169" s="35"/>
      <c r="AQ169" s="35"/>
      <c r="AR169" s="35"/>
      <c r="AS169" s="35">
        <v>0</v>
      </c>
      <c r="AT169" s="35"/>
      <c r="AU169" s="35"/>
      <c r="AV169" s="35"/>
      <c r="AW169" s="35"/>
      <c r="AX169" s="35"/>
      <c r="AY169" s="35"/>
      <c r="AZ169" s="35"/>
      <c r="BA169" s="35"/>
      <c r="BB169" s="35"/>
      <c r="BC169" s="35">
        <f>SUM(G169:BB169)</f>
        <v>100217205188</v>
      </c>
      <c r="BD169" s="35"/>
      <c r="BE169" s="35"/>
    </row>
    <row r="170" spans="1:57" ht="17.25" customHeight="1">
      <c r="A170" s="34" t="s">
        <v>126</v>
      </c>
      <c r="B170" s="34"/>
      <c r="C170" s="34"/>
      <c r="D170" s="34"/>
      <c r="E170" s="34"/>
      <c r="F170" s="34"/>
      <c r="G170" s="35">
        <v>0</v>
      </c>
      <c r="H170" s="35"/>
      <c r="I170" s="35"/>
      <c r="J170" s="35"/>
      <c r="K170" s="35"/>
      <c r="L170" s="35">
        <v>9915999400</v>
      </c>
      <c r="M170" s="35"/>
      <c r="N170" s="35"/>
      <c r="O170" s="35"/>
      <c r="P170" s="35"/>
      <c r="Q170" s="35"/>
      <c r="R170" s="35"/>
      <c r="S170" s="35"/>
      <c r="T170" s="35">
        <v>0</v>
      </c>
      <c r="U170" s="35"/>
      <c r="V170" s="35"/>
      <c r="W170" s="35"/>
      <c r="X170" s="35"/>
      <c r="Y170" s="35"/>
      <c r="Z170" s="35"/>
      <c r="AA170" s="35"/>
      <c r="AB170" s="35"/>
      <c r="AC170" s="35">
        <v>0</v>
      </c>
      <c r="AD170" s="35"/>
      <c r="AE170" s="35"/>
      <c r="AF170" s="35"/>
      <c r="AG170" s="35"/>
      <c r="AH170" s="35"/>
      <c r="AI170" s="35"/>
      <c r="AJ170" s="35"/>
      <c r="AK170" s="35">
        <v>0</v>
      </c>
      <c r="AL170" s="35"/>
      <c r="AM170" s="35"/>
      <c r="AN170" s="35"/>
      <c r="AO170" s="35"/>
      <c r="AP170" s="35"/>
      <c r="AQ170" s="35"/>
      <c r="AR170" s="35"/>
      <c r="AS170" s="35">
        <v>0</v>
      </c>
      <c r="AT170" s="35"/>
      <c r="AU170" s="35"/>
      <c r="AV170" s="35"/>
      <c r="AW170" s="35"/>
      <c r="AX170" s="35"/>
      <c r="AY170" s="35"/>
      <c r="AZ170" s="35"/>
      <c r="BA170" s="35"/>
      <c r="BB170" s="35"/>
      <c r="BC170" s="35">
        <f aca="true" t="shared" si="0" ref="BC170:BC187">SUM(G170:BB170)</f>
        <v>9915999400</v>
      </c>
      <c r="BD170" s="35"/>
      <c r="BE170" s="35"/>
    </row>
    <row r="171" spans="1:57" ht="16.5" customHeight="1">
      <c r="A171" s="34" t="s">
        <v>127</v>
      </c>
      <c r="B171" s="34"/>
      <c r="C171" s="34"/>
      <c r="D171" s="34"/>
      <c r="E171" s="34"/>
      <c r="F171" s="34"/>
      <c r="G171" s="35">
        <v>0</v>
      </c>
      <c r="H171" s="35"/>
      <c r="I171" s="35"/>
      <c r="J171" s="35"/>
      <c r="K171" s="35"/>
      <c r="L171" s="35">
        <v>0</v>
      </c>
      <c r="M171" s="35"/>
      <c r="N171" s="35"/>
      <c r="O171" s="35"/>
      <c r="P171" s="35"/>
      <c r="Q171" s="35"/>
      <c r="R171" s="35"/>
      <c r="S171" s="35"/>
      <c r="T171" s="35">
        <v>0</v>
      </c>
      <c r="U171" s="35"/>
      <c r="V171" s="35"/>
      <c r="W171" s="35"/>
      <c r="X171" s="35"/>
      <c r="Y171" s="35"/>
      <c r="Z171" s="35"/>
      <c r="AA171" s="35"/>
      <c r="AB171" s="35"/>
      <c r="AC171" s="35">
        <v>0</v>
      </c>
      <c r="AD171" s="35"/>
      <c r="AE171" s="35"/>
      <c r="AF171" s="35"/>
      <c r="AG171" s="35"/>
      <c r="AH171" s="35"/>
      <c r="AI171" s="35"/>
      <c r="AJ171" s="35"/>
      <c r="AK171" s="35">
        <v>0</v>
      </c>
      <c r="AL171" s="35"/>
      <c r="AM171" s="35"/>
      <c r="AN171" s="35"/>
      <c r="AO171" s="35"/>
      <c r="AP171" s="35"/>
      <c r="AQ171" s="35"/>
      <c r="AR171" s="35"/>
      <c r="AS171" s="35">
        <v>0</v>
      </c>
      <c r="AT171" s="35"/>
      <c r="AU171" s="35"/>
      <c r="AV171" s="35"/>
      <c r="AW171" s="35"/>
      <c r="AX171" s="35"/>
      <c r="AY171" s="35"/>
      <c r="AZ171" s="35"/>
      <c r="BA171" s="35"/>
      <c r="BB171" s="35"/>
      <c r="BC171" s="35">
        <f t="shared" si="0"/>
        <v>0</v>
      </c>
      <c r="BD171" s="35"/>
      <c r="BE171" s="35"/>
    </row>
    <row r="172" spans="1:57" ht="17.25" customHeight="1">
      <c r="A172" s="34" t="s">
        <v>128</v>
      </c>
      <c r="B172" s="34"/>
      <c r="C172" s="34"/>
      <c r="D172" s="34"/>
      <c r="E172" s="34"/>
      <c r="F172" s="34"/>
      <c r="G172" s="35">
        <v>0</v>
      </c>
      <c r="H172" s="35"/>
      <c r="I172" s="35"/>
      <c r="J172" s="35"/>
      <c r="K172" s="35"/>
      <c r="L172" s="35">
        <v>0</v>
      </c>
      <c r="M172" s="35"/>
      <c r="N172" s="35"/>
      <c r="O172" s="35"/>
      <c r="P172" s="35"/>
      <c r="Q172" s="35"/>
      <c r="R172" s="35"/>
      <c r="S172" s="35"/>
      <c r="T172" s="35">
        <v>0</v>
      </c>
      <c r="U172" s="35"/>
      <c r="V172" s="35"/>
      <c r="W172" s="35"/>
      <c r="X172" s="35"/>
      <c r="Y172" s="35"/>
      <c r="Z172" s="35"/>
      <c r="AA172" s="35"/>
      <c r="AB172" s="35"/>
      <c r="AC172" s="35">
        <v>0</v>
      </c>
      <c r="AD172" s="35"/>
      <c r="AE172" s="35"/>
      <c r="AF172" s="35"/>
      <c r="AG172" s="35"/>
      <c r="AH172" s="35"/>
      <c r="AI172" s="35"/>
      <c r="AJ172" s="35"/>
      <c r="AK172" s="35">
        <v>0</v>
      </c>
      <c r="AL172" s="35"/>
      <c r="AM172" s="35"/>
      <c r="AN172" s="35"/>
      <c r="AO172" s="35"/>
      <c r="AP172" s="35"/>
      <c r="AQ172" s="35"/>
      <c r="AR172" s="35"/>
      <c r="AS172" s="35">
        <v>0</v>
      </c>
      <c r="AT172" s="35"/>
      <c r="AU172" s="35"/>
      <c r="AV172" s="35"/>
      <c r="AW172" s="35"/>
      <c r="AX172" s="35"/>
      <c r="AY172" s="35"/>
      <c r="AZ172" s="35"/>
      <c r="BA172" s="35"/>
      <c r="BB172" s="35"/>
      <c r="BC172" s="35">
        <f t="shared" si="0"/>
        <v>0</v>
      </c>
      <c r="BD172" s="35"/>
      <c r="BE172" s="35"/>
    </row>
    <row r="173" spans="1:57" ht="24.75" customHeight="1">
      <c r="A173" s="34" t="s">
        <v>129</v>
      </c>
      <c r="B173" s="34"/>
      <c r="C173" s="34"/>
      <c r="D173" s="34"/>
      <c r="E173" s="34"/>
      <c r="F173" s="34"/>
      <c r="G173" s="35">
        <v>0</v>
      </c>
      <c r="H173" s="35"/>
      <c r="I173" s="35"/>
      <c r="J173" s="35"/>
      <c r="K173" s="35"/>
      <c r="L173" s="35">
        <v>0</v>
      </c>
      <c r="M173" s="35"/>
      <c r="N173" s="35"/>
      <c r="O173" s="35"/>
      <c r="P173" s="35"/>
      <c r="Q173" s="35"/>
      <c r="R173" s="35"/>
      <c r="S173" s="35"/>
      <c r="T173" s="35">
        <v>0</v>
      </c>
      <c r="U173" s="35"/>
      <c r="V173" s="35"/>
      <c r="W173" s="35"/>
      <c r="X173" s="35"/>
      <c r="Y173" s="35"/>
      <c r="Z173" s="35"/>
      <c r="AA173" s="35"/>
      <c r="AB173" s="35"/>
      <c r="AC173" s="35">
        <v>0</v>
      </c>
      <c r="AD173" s="35"/>
      <c r="AE173" s="35"/>
      <c r="AF173" s="35"/>
      <c r="AG173" s="35"/>
      <c r="AH173" s="35"/>
      <c r="AI173" s="35"/>
      <c r="AJ173" s="35"/>
      <c r="AK173" s="35">
        <v>0</v>
      </c>
      <c r="AL173" s="35"/>
      <c r="AM173" s="35"/>
      <c r="AN173" s="35"/>
      <c r="AO173" s="35"/>
      <c r="AP173" s="35"/>
      <c r="AQ173" s="35"/>
      <c r="AR173" s="35"/>
      <c r="AS173" s="35">
        <v>0</v>
      </c>
      <c r="AT173" s="35"/>
      <c r="AU173" s="35"/>
      <c r="AV173" s="35"/>
      <c r="AW173" s="35"/>
      <c r="AX173" s="35"/>
      <c r="AY173" s="35"/>
      <c r="AZ173" s="35"/>
      <c r="BA173" s="35"/>
      <c r="BB173" s="35"/>
      <c r="BC173" s="35">
        <f t="shared" si="0"/>
        <v>0</v>
      </c>
      <c r="BD173" s="35"/>
      <c r="BE173" s="35"/>
    </row>
    <row r="174" spans="1:57" ht="17.25" customHeight="1">
      <c r="A174" s="34" t="s">
        <v>130</v>
      </c>
      <c r="B174" s="34"/>
      <c r="C174" s="34"/>
      <c r="D174" s="34"/>
      <c r="E174" s="34"/>
      <c r="F174" s="34"/>
      <c r="G174" s="35">
        <v>0</v>
      </c>
      <c r="H174" s="35"/>
      <c r="I174" s="35"/>
      <c r="J174" s="35"/>
      <c r="K174" s="35"/>
      <c r="L174" s="35">
        <v>0</v>
      </c>
      <c r="M174" s="35"/>
      <c r="N174" s="35"/>
      <c r="O174" s="35"/>
      <c r="P174" s="35"/>
      <c r="Q174" s="35"/>
      <c r="R174" s="35"/>
      <c r="S174" s="35"/>
      <c r="T174" s="35">
        <v>0</v>
      </c>
      <c r="U174" s="35"/>
      <c r="V174" s="35"/>
      <c r="W174" s="35"/>
      <c r="X174" s="35"/>
      <c r="Y174" s="35"/>
      <c r="Z174" s="35"/>
      <c r="AA174" s="35"/>
      <c r="AB174" s="35"/>
      <c r="AC174" s="35">
        <v>0</v>
      </c>
      <c r="AD174" s="35"/>
      <c r="AE174" s="35"/>
      <c r="AF174" s="35"/>
      <c r="AG174" s="35"/>
      <c r="AH174" s="35"/>
      <c r="AI174" s="35"/>
      <c r="AJ174" s="35"/>
      <c r="AK174" s="35">
        <v>0</v>
      </c>
      <c r="AL174" s="35"/>
      <c r="AM174" s="35"/>
      <c r="AN174" s="35"/>
      <c r="AO174" s="35"/>
      <c r="AP174" s="35"/>
      <c r="AQ174" s="35"/>
      <c r="AR174" s="35"/>
      <c r="AS174" s="35">
        <v>0</v>
      </c>
      <c r="AT174" s="35"/>
      <c r="AU174" s="35"/>
      <c r="AV174" s="35"/>
      <c r="AW174" s="35"/>
      <c r="AX174" s="35"/>
      <c r="AY174" s="35"/>
      <c r="AZ174" s="35"/>
      <c r="BA174" s="35"/>
      <c r="BB174" s="35"/>
      <c r="BC174" s="35">
        <f t="shared" si="0"/>
        <v>0</v>
      </c>
      <c r="BD174" s="35"/>
      <c r="BE174" s="35"/>
    </row>
    <row r="175" spans="1:57" ht="16.5" customHeight="1">
      <c r="A175" s="34" t="s">
        <v>131</v>
      </c>
      <c r="B175" s="34"/>
      <c r="C175" s="34"/>
      <c r="D175" s="34"/>
      <c r="E175" s="34"/>
      <c r="F175" s="34"/>
      <c r="G175" s="35">
        <v>0</v>
      </c>
      <c r="H175" s="35"/>
      <c r="I175" s="35"/>
      <c r="J175" s="35"/>
      <c r="K175" s="35"/>
      <c r="L175" s="35">
        <v>0</v>
      </c>
      <c r="M175" s="35"/>
      <c r="N175" s="35"/>
      <c r="O175" s="35"/>
      <c r="P175" s="35"/>
      <c r="Q175" s="35"/>
      <c r="R175" s="35"/>
      <c r="S175" s="35"/>
      <c r="T175" s="35">
        <v>0</v>
      </c>
      <c r="U175" s="35"/>
      <c r="V175" s="35"/>
      <c r="W175" s="35"/>
      <c r="X175" s="35"/>
      <c r="Y175" s="35"/>
      <c r="Z175" s="35"/>
      <c r="AA175" s="35"/>
      <c r="AB175" s="35"/>
      <c r="AC175" s="35">
        <v>0</v>
      </c>
      <c r="AD175" s="35"/>
      <c r="AE175" s="35"/>
      <c r="AF175" s="35"/>
      <c r="AG175" s="35"/>
      <c r="AH175" s="35"/>
      <c r="AI175" s="35"/>
      <c r="AJ175" s="35"/>
      <c r="AK175" s="35">
        <v>0</v>
      </c>
      <c r="AL175" s="35"/>
      <c r="AM175" s="35"/>
      <c r="AN175" s="35"/>
      <c r="AO175" s="35"/>
      <c r="AP175" s="35"/>
      <c r="AQ175" s="35"/>
      <c r="AR175" s="35"/>
      <c r="AS175" s="35">
        <v>0</v>
      </c>
      <c r="AT175" s="35"/>
      <c r="AU175" s="35"/>
      <c r="AV175" s="35"/>
      <c r="AW175" s="35"/>
      <c r="AX175" s="35"/>
      <c r="AY175" s="35"/>
      <c r="AZ175" s="35"/>
      <c r="BA175" s="35"/>
      <c r="BB175" s="35"/>
      <c r="BC175" s="35">
        <f t="shared" si="0"/>
        <v>0</v>
      </c>
      <c r="BD175" s="35"/>
      <c r="BE175" s="35"/>
    </row>
    <row r="176" spans="1:57" ht="17.25" customHeight="1">
      <c r="A176" s="34" t="s">
        <v>132</v>
      </c>
      <c r="B176" s="34"/>
      <c r="C176" s="34"/>
      <c r="D176" s="34"/>
      <c r="E176" s="34"/>
      <c r="F176" s="34"/>
      <c r="G176" s="35">
        <f>SUM(G168:K175)</f>
        <v>30304660717</v>
      </c>
      <c r="H176" s="35"/>
      <c r="I176" s="35"/>
      <c r="J176" s="35"/>
      <c r="K176" s="35"/>
      <c r="L176" s="35">
        <f>SUM(L168:S175)</f>
        <v>68915102457</v>
      </c>
      <c r="M176" s="35"/>
      <c r="N176" s="35"/>
      <c r="O176" s="35"/>
      <c r="P176" s="35"/>
      <c r="Q176" s="35"/>
      <c r="R176" s="35"/>
      <c r="S176" s="35"/>
      <c r="T176" s="35">
        <f>SUM(T168:AB175)</f>
        <v>10832241414</v>
      </c>
      <c r="U176" s="35"/>
      <c r="V176" s="35"/>
      <c r="W176" s="35"/>
      <c r="X176" s="35"/>
      <c r="Y176" s="35"/>
      <c r="Z176" s="35"/>
      <c r="AA176" s="35"/>
      <c r="AB176" s="35"/>
      <c r="AC176" s="35">
        <f>SUM(AC168:AJ175)</f>
        <v>81200000</v>
      </c>
      <c r="AD176" s="35"/>
      <c r="AE176" s="35"/>
      <c r="AF176" s="35"/>
      <c r="AG176" s="35"/>
      <c r="AH176" s="35"/>
      <c r="AI176" s="35"/>
      <c r="AJ176" s="35"/>
      <c r="AK176" s="35">
        <v>0</v>
      </c>
      <c r="AL176" s="35"/>
      <c r="AM176" s="35"/>
      <c r="AN176" s="35"/>
      <c r="AO176" s="35"/>
      <c r="AP176" s="35"/>
      <c r="AQ176" s="35"/>
      <c r="AR176" s="35"/>
      <c r="AS176" s="35">
        <v>0</v>
      </c>
      <c r="AT176" s="35"/>
      <c r="AU176" s="35"/>
      <c r="AV176" s="35"/>
      <c r="AW176" s="35"/>
      <c r="AX176" s="35"/>
      <c r="AY176" s="35"/>
      <c r="AZ176" s="35"/>
      <c r="BA176" s="35"/>
      <c r="BB176" s="35"/>
      <c r="BC176" s="35">
        <f t="shared" si="0"/>
        <v>110133204588</v>
      </c>
      <c r="BD176" s="35"/>
      <c r="BE176" s="35"/>
    </row>
    <row r="177" spans="1:57" ht="17.25" customHeight="1">
      <c r="A177" s="48" t="s">
        <v>133</v>
      </c>
      <c r="B177" s="48"/>
      <c r="C177" s="48"/>
      <c r="D177" s="48"/>
      <c r="E177" s="48"/>
      <c r="F177" s="48"/>
      <c r="G177" s="49">
        <v>0</v>
      </c>
      <c r="H177" s="49"/>
      <c r="I177" s="49"/>
      <c r="J177" s="49"/>
      <c r="K177" s="49"/>
      <c r="L177" s="49">
        <v>0</v>
      </c>
      <c r="M177" s="49"/>
      <c r="N177" s="49"/>
      <c r="O177" s="49"/>
      <c r="P177" s="49"/>
      <c r="Q177" s="49"/>
      <c r="R177" s="49"/>
      <c r="S177" s="49"/>
      <c r="T177" s="49">
        <v>0</v>
      </c>
      <c r="U177" s="49"/>
      <c r="V177" s="49"/>
      <c r="W177" s="49"/>
      <c r="X177" s="49"/>
      <c r="Y177" s="49"/>
      <c r="Z177" s="49"/>
      <c r="AA177" s="49"/>
      <c r="AB177" s="49"/>
      <c r="AC177" s="49">
        <v>0</v>
      </c>
      <c r="AD177" s="49"/>
      <c r="AE177" s="49"/>
      <c r="AF177" s="49"/>
      <c r="AG177" s="49"/>
      <c r="AH177" s="49"/>
      <c r="AI177" s="49"/>
      <c r="AJ177" s="49"/>
      <c r="AK177" s="49">
        <v>0</v>
      </c>
      <c r="AL177" s="49"/>
      <c r="AM177" s="49"/>
      <c r="AN177" s="49"/>
      <c r="AO177" s="49"/>
      <c r="AP177" s="49"/>
      <c r="AQ177" s="49"/>
      <c r="AR177" s="49"/>
      <c r="AS177" s="49">
        <v>0</v>
      </c>
      <c r="AT177" s="49"/>
      <c r="AU177" s="49"/>
      <c r="AV177" s="49"/>
      <c r="AW177" s="49"/>
      <c r="AX177" s="49"/>
      <c r="AY177" s="49"/>
      <c r="AZ177" s="49"/>
      <c r="BA177" s="49"/>
      <c r="BB177" s="49"/>
      <c r="BC177" s="35">
        <f t="shared" si="0"/>
        <v>0</v>
      </c>
      <c r="BD177" s="35"/>
      <c r="BE177" s="35"/>
    </row>
    <row r="178" spans="1:57" ht="16.5" customHeight="1">
      <c r="A178" s="34" t="s">
        <v>125</v>
      </c>
      <c r="B178" s="34"/>
      <c r="C178" s="34"/>
      <c r="D178" s="34"/>
      <c r="E178" s="34"/>
      <c r="F178" s="34"/>
      <c r="G178" s="35">
        <v>14877895662</v>
      </c>
      <c r="H178" s="35"/>
      <c r="I178" s="35"/>
      <c r="J178" s="35"/>
      <c r="K178" s="35"/>
      <c r="L178" s="35">
        <v>39394219430</v>
      </c>
      <c r="M178" s="35"/>
      <c r="N178" s="35"/>
      <c r="O178" s="35"/>
      <c r="P178" s="35"/>
      <c r="Q178" s="35"/>
      <c r="R178" s="35"/>
      <c r="S178" s="35"/>
      <c r="T178" s="35">
        <v>6424853532</v>
      </c>
      <c r="U178" s="35"/>
      <c r="V178" s="35"/>
      <c r="W178" s="35"/>
      <c r="X178" s="35"/>
      <c r="Y178" s="35"/>
      <c r="Z178" s="35"/>
      <c r="AA178" s="35"/>
      <c r="AB178" s="35"/>
      <c r="AC178" s="35">
        <v>81200000</v>
      </c>
      <c r="AD178" s="35"/>
      <c r="AE178" s="35"/>
      <c r="AF178" s="35"/>
      <c r="AG178" s="35"/>
      <c r="AH178" s="35"/>
      <c r="AI178" s="35"/>
      <c r="AJ178" s="35"/>
      <c r="AK178" s="35">
        <v>0</v>
      </c>
      <c r="AL178" s="35"/>
      <c r="AM178" s="35"/>
      <c r="AN178" s="35"/>
      <c r="AO178" s="35"/>
      <c r="AP178" s="35"/>
      <c r="AQ178" s="35"/>
      <c r="AR178" s="35"/>
      <c r="AS178" s="35">
        <v>0</v>
      </c>
      <c r="AT178" s="35"/>
      <c r="AU178" s="35"/>
      <c r="AV178" s="35"/>
      <c r="AW178" s="35"/>
      <c r="AX178" s="35"/>
      <c r="AY178" s="35"/>
      <c r="AZ178" s="35"/>
      <c r="BA178" s="35"/>
      <c r="BB178" s="35"/>
      <c r="BC178" s="35">
        <f t="shared" si="0"/>
        <v>60778168624</v>
      </c>
      <c r="BD178" s="35"/>
      <c r="BE178" s="35"/>
    </row>
    <row r="179" spans="1:57" ht="17.25" customHeight="1">
      <c r="A179" s="34" t="s">
        <v>134</v>
      </c>
      <c r="B179" s="34"/>
      <c r="C179" s="34"/>
      <c r="D179" s="34"/>
      <c r="E179" s="34"/>
      <c r="F179" s="34"/>
      <c r="G179" s="35">
        <v>327660027</v>
      </c>
      <c r="H179" s="35"/>
      <c r="I179" s="35"/>
      <c r="J179" s="35"/>
      <c r="K179" s="35"/>
      <c r="L179" s="35">
        <v>1234603548</v>
      </c>
      <c r="M179" s="35"/>
      <c r="N179" s="35"/>
      <c r="O179" s="35"/>
      <c r="P179" s="35"/>
      <c r="Q179" s="35"/>
      <c r="R179" s="35"/>
      <c r="S179" s="35"/>
      <c r="T179" s="35">
        <v>179085060</v>
      </c>
      <c r="U179" s="35"/>
      <c r="V179" s="35"/>
      <c r="W179" s="35"/>
      <c r="X179" s="35"/>
      <c r="Y179" s="35"/>
      <c r="Z179" s="35"/>
      <c r="AA179" s="35"/>
      <c r="AB179" s="35"/>
      <c r="AC179" s="35">
        <v>0</v>
      </c>
      <c r="AD179" s="35"/>
      <c r="AE179" s="35"/>
      <c r="AF179" s="35"/>
      <c r="AG179" s="35"/>
      <c r="AH179" s="35"/>
      <c r="AI179" s="35"/>
      <c r="AJ179" s="35"/>
      <c r="AK179" s="35">
        <v>0</v>
      </c>
      <c r="AL179" s="35"/>
      <c r="AM179" s="35"/>
      <c r="AN179" s="35"/>
      <c r="AO179" s="35"/>
      <c r="AP179" s="35"/>
      <c r="AQ179" s="35"/>
      <c r="AR179" s="35"/>
      <c r="AS179" s="35">
        <v>0</v>
      </c>
      <c r="AT179" s="35"/>
      <c r="AU179" s="35"/>
      <c r="AV179" s="35"/>
      <c r="AW179" s="35"/>
      <c r="AX179" s="35"/>
      <c r="AY179" s="35"/>
      <c r="AZ179" s="35"/>
      <c r="BA179" s="35"/>
      <c r="BB179" s="35"/>
      <c r="BC179" s="35">
        <f t="shared" si="0"/>
        <v>1741348635</v>
      </c>
      <c r="BD179" s="35"/>
      <c r="BE179" s="35"/>
    </row>
    <row r="180" spans="1:57" ht="17.25" customHeight="1">
      <c r="A180" s="34" t="s">
        <v>128</v>
      </c>
      <c r="B180" s="34"/>
      <c r="C180" s="34"/>
      <c r="D180" s="34"/>
      <c r="E180" s="34"/>
      <c r="F180" s="34"/>
      <c r="G180" s="35">
        <v>0</v>
      </c>
      <c r="H180" s="35"/>
      <c r="I180" s="35"/>
      <c r="J180" s="35"/>
      <c r="K180" s="35"/>
      <c r="L180" s="35">
        <v>0</v>
      </c>
      <c r="M180" s="35"/>
      <c r="N180" s="35"/>
      <c r="O180" s="35"/>
      <c r="P180" s="35"/>
      <c r="Q180" s="35"/>
      <c r="R180" s="35"/>
      <c r="S180" s="35"/>
      <c r="T180" s="35">
        <v>0</v>
      </c>
      <c r="U180" s="35"/>
      <c r="V180" s="35"/>
      <c r="W180" s="35"/>
      <c r="X180" s="35"/>
      <c r="Y180" s="35"/>
      <c r="Z180" s="35"/>
      <c r="AA180" s="35"/>
      <c r="AB180" s="35"/>
      <c r="AC180" s="35">
        <v>0</v>
      </c>
      <c r="AD180" s="35"/>
      <c r="AE180" s="35"/>
      <c r="AF180" s="35"/>
      <c r="AG180" s="35"/>
      <c r="AH180" s="35"/>
      <c r="AI180" s="35"/>
      <c r="AJ180" s="35"/>
      <c r="AK180" s="35">
        <v>0</v>
      </c>
      <c r="AL180" s="35"/>
      <c r="AM180" s="35"/>
      <c r="AN180" s="35"/>
      <c r="AO180" s="35"/>
      <c r="AP180" s="35"/>
      <c r="AQ180" s="35"/>
      <c r="AR180" s="35"/>
      <c r="AS180" s="35">
        <v>0</v>
      </c>
      <c r="AT180" s="35"/>
      <c r="AU180" s="35"/>
      <c r="AV180" s="35"/>
      <c r="AW180" s="35"/>
      <c r="AX180" s="35"/>
      <c r="AY180" s="35"/>
      <c r="AZ180" s="35"/>
      <c r="BA180" s="35"/>
      <c r="BB180" s="35"/>
      <c r="BC180" s="35">
        <f t="shared" si="0"/>
        <v>0</v>
      </c>
      <c r="BD180" s="35"/>
      <c r="BE180" s="35"/>
    </row>
    <row r="181" spans="1:57" ht="24.75" customHeight="1">
      <c r="A181" s="34" t="s">
        <v>129</v>
      </c>
      <c r="B181" s="34"/>
      <c r="C181" s="34"/>
      <c r="D181" s="34"/>
      <c r="E181" s="34"/>
      <c r="F181" s="34"/>
      <c r="G181" s="35">
        <v>0</v>
      </c>
      <c r="H181" s="35"/>
      <c r="I181" s="35"/>
      <c r="J181" s="35"/>
      <c r="K181" s="35"/>
      <c r="L181" s="35">
        <v>0</v>
      </c>
      <c r="M181" s="35"/>
      <c r="N181" s="35"/>
      <c r="O181" s="35"/>
      <c r="P181" s="35"/>
      <c r="Q181" s="35"/>
      <c r="R181" s="35"/>
      <c r="S181" s="35"/>
      <c r="T181" s="35">
        <v>0</v>
      </c>
      <c r="U181" s="35"/>
      <c r="V181" s="35"/>
      <c r="W181" s="35"/>
      <c r="X181" s="35"/>
      <c r="Y181" s="35"/>
      <c r="Z181" s="35"/>
      <c r="AA181" s="35"/>
      <c r="AB181" s="35"/>
      <c r="AC181" s="35">
        <v>0</v>
      </c>
      <c r="AD181" s="35"/>
      <c r="AE181" s="35"/>
      <c r="AF181" s="35"/>
      <c r="AG181" s="35"/>
      <c r="AH181" s="35"/>
      <c r="AI181" s="35"/>
      <c r="AJ181" s="35"/>
      <c r="AK181" s="35">
        <v>0</v>
      </c>
      <c r="AL181" s="35"/>
      <c r="AM181" s="35"/>
      <c r="AN181" s="35"/>
      <c r="AO181" s="35"/>
      <c r="AP181" s="35"/>
      <c r="AQ181" s="35"/>
      <c r="AR181" s="35"/>
      <c r="AS181" s="35">
        <v>0</v>
      </c>
      <c r="AT181" s="35"/>
      <c r="AU181" s="35"/>
      <c r="AV181" s="35"/>
      <c r="AW181" s="35"/>
      <c r="AX181" s="35"/>
      <c r="AY181" s="35"/>
      <c r="AZ181" s="35"/>
      <c r="BA181" s="35"/>
      <c r="BB181" s="35"/>
      <c r="BC181" s="35">
        <f t="shared" si="0"/>
        <v>0</v>
      </c>
      <c r="BD181" s="35"/>
      <c r="BE181" s="35"/>
    </row>
    <row r="182" spans="1:57" ht="16.5" customHeight="1">
      <c r="A182" s="34" t="s">
        <v>130</v>
      </c>
      <c r="B182" s="34"/>
      <c r="C182" s="34"/>
      <c r="D182" s="34"/>
      <c r="E182" s="34"/>
      <c r="F182" s="34"/>
      <c r="G182" s="35">
        <v>0</v>
      </c>
      <c r="H182" s="35"/>
      <c r="I182" s="35"/>
      <c r="J182" s="35"/>
      <c r="K182" s="35"/>
      <c r="L182" s="35">
        <v>0</v>
      </c>
      <c r="M182" s="35"/>
      <c r="N182" s="35"/>
      <c r="O182" s="35"/>
      <c r="P182" s="35"/>
      <c r="Q182" s="35"/>
      <c r="R182" s="35"/>
      <c r="S182" s="35"/>
      <c r="T182" s="35">
        <v>0</v>
      </c>
      <c r="U182" s="35"/>
      <c r="V182" s="35"/>
      <c r="W182" s="35"/>
      <c r="X182" s="35"/>
      <c r="Y182" s="35"/>
      <c r="Z182" s="35"/>
      <c r="AA182" s="35"/>
      <c r="AB182" s="35"/>
      <c r="AC182" s="35">
        <v>0</v>
      </c>
      <c r="AD182" s="35"/>
      <c r="AE182" s="35"/>
      <c r="AF182" s="35"/>
      <c r="AG182" s="35"/>
      <c r="AH182" s="35"/>
      <c r="AI182" s="35"/>
      <c r="AJ182" s="35"/>
      <c r="AK182" s="35">
        <v>0</v>
      </c>
      <c r="AL182" s="35"/>
      <c r="AM182" s="35"/>
      <c r="AN182" s="35"/>
      <c r="AO182" s="35"/>
      <c r="AP182" s="35"/>
      <c r="AQ182" s="35"/>
      <c r="AR182" s="35"/>
      <c r="AS182" s="35">
        <v>0</v>
      </c>
      <c r="AT182" s="35"/>
      <c r="AU182" s="35"/>
      <c r="AV182" s="35"/>
      <c r="AW182" s="35"/>
      <c r="AX182" s="35"/>
      <c r="AY182" s="35"/>
      <c r="AZ182" s="35"/>
      <c r="BA182" s="35"/>
      <c r="BB182" s="35"/>
      <c r="BC182" s="35">
        <f t="shared" si="0"/>
        <v>0</v>
      </c>
      <c r="BD182" s="35"/>
      <c r="BE182" s="35"/>
    </row>
    <row r="183" spans="1:57" ht="17.25" customHeight="1">
      <c r="A183" s="34" t="s">
        <v>131</v>
      </c>
      <c r="B183" s="34"/>
      <c r="C183" s="34"/>
      <c r="D183" s="34"/>
      <c r="E183" s="34"/>
      <c r="F183" s="34"/>
      <c r="G183" s="35">
        <v>0</v>
      </c>
      <c r="H183" s="35"/>
      <c r="I183" s="35"/>
      <c r="J183" s="35"/>
      <c r="K183" s="35"/>
      <c r="L183" s="35">
        <v>0</v>
      </c>
      <c r="M183" s="35"/>
      <c r="N183" s="35"/>
      <c r="O183" s="35"/>
      <c r="P183" s="35"/>
      <c r="Q183" s="35"/>
      <c r="R183" s="35"/>
      <c r="S183" s="35"/>
      <c r="T183" s="35">
        <v>0</v>
      </c>
      <c r="U183" s="35"/>
      <c r="V183" s="35"/>
      <c r="W183" s="35"/>
      <c r="X183" s="35"/>
      <c r="Y183" s="35"/>
      <c r="Z183" s="35"/>
      <c r="AA183" s="35"/>
      <c r="AB183" s="35"/>
      <c r="AC183" s="35">
        <v>0</v>
      </c>
      <c r="AD183" s="35"/>
      <c r="AE183" s="35"/>
      <c r="AF183" s="35"/>
      <c r="AG183" s="35"/>
      <c r="AH183" s="35"/>
      <c r="AI183" s="35"/>
      <c r="AJ183" s="35"/>
      <c r="AK183" s="35">
        <v>0</v>
      </c>
      <c r="AL183" s="35"/>
      <c r="AM183" s="35"/>
      <c r="AN183" s="35"/>
      <c r="AO183" s="35"/>
      <c r="AP183" s="35"/>
      <c r="AQ183" s="35"/>
      <c r="AR183" s="35"/>
      <c r="AS183" s="35">
        <v>0</v>
      </c>
      <c r="AT183" s="35"/>
      <c r="AU183" s="35"/>
      <c r="AV183" s="35"/>
      <c r="AW183" s="35"/>
      <c r="AX183" s="35"/>
      <c r="AY183" s="35"/>
      <c r="AZ183" s="35"/>
      <c r="BA183" s="35"/>
      <c r="BB183" s="35"/>
      <c r="BC183" s="35">
        <f t="shared" si="0"/>
        <v>0</v>
      </c>
      <c r="BD183" s="35"/>
      <c r="BE183" s="35"/>
    </row>
    <row r="184" spans="1:57" ht="17.25" customHeight="1">
      <c r="A184" s="34" t="s">
        <v>132</v>
      </c>
      <c r="B184" s="34"/>
      <c r="C184" s="34"/>
      <c r="D184" s="34"/>
      <c r="E184" s="34"/>
      <c r="F184" s="34"/>
      <c r="G184" s="35">
        <f>SUM(G178:K183)</f>
        <v>15205555689</v>
      </c>
      <c r="H184" s="35"/>
      <c r="I184" s="35"/>
      <c r="J184" s="35"/>
      <c r="K184" s="35"/>
      <c r="L184" s="35">
        <f>SUM(L178:S183)</f>
        <v>40628822978</v>
      </c>
      <c r="M184" s="35"/>
      <c r="N184" s="35"/>
      <c r="O184" s="35"/>
      <c r="P184" s="35"/>
      <c r="Q184" s="35"/>
      <c r="R184" s="35"/>
      <c r="S184" s="35"/>
      <c r="T184" s="35">
        <f>SUM(T178:AB183)</f>
        <v>6603938592</v>
      </c>
      <c r="U184" s="35"/>
      <c r="V184" s="35"/>
      <c r="W184" s="35"/>
      <c r="X184" s="35"/>
      <c r="Y184" s="35"/>
      <c r="Z184" s="35"/>
      <c r="AA184" s="35"/>
      <c r="AB184" s="35"/>
      <c r="AC184" s="35">
        <f>SUM(AC178:AJ183)</f>
        <v>81200000</v>
      </c>
      <c r="AD184" s="35"/>
      <c r="AE184" s="35"/>
      <c r="AF184" s="35"/>
      <c r="AG184" s="35"/>
      <c r="AH184" s="35"/>
      <c r="AI184" s="35"/>
      <c r="AJ184" s="35"/>
      <c r="AK184" s="35">
        <v>0</v>
      </c>
      <c r="AL184" s="35"/>
      <c r="AM184" s="35"/>
      <c r="AN184" s="35"/>
      <c r="AO184" s="35"/>
      <c r="AP184" s="35"/>
      <c r="AQ184" s="35"/>
      <c r="AR184" s="35"/>
      <c r="AS184" s="35">
        <v>0</v>
      </c>
      <c r="AT184" s="35"/>
      <c r="AU184" s="35"/>
      <c r="AV184" s="35"/>
      <c r="AW184" s="35"/>
      <c r="AX184" s="35"/>
      <c r="AY184" s="35"/>
      <c r="AZ184" s="35"/>
      <c r="BA184" s="35"/>
      <c r="BB184" s="35"/>
      <c r="BC184" s="35">
        <f t="shared" si="0"/>
        <v>62519517259</v>
      </c>
      <c r="BD184" s="35"/>
      <c r="BE184" s="35"/>
    </row>
    <row r="185" spans="1:57" ht="16.5" customHeight="1">
      <c r="A185" s="48" t="s">
        <v>135</v>
      </c>
      <c r="B185" s="48"/>
      <c r="C185" s="48"/>
      <c r="D185" s="48"/>
      <c r="E185" s="48"/>
      <c r="F185" s="48"/>
      <c r="G185" s="49">
        <v>0</v>
      </c>
      <c r="H185" s="49"/>
      <c r="I185" s="49"/>
      <c r="J185" s="49"/>
      <c r="K185" s="49"/>
      <c r="L185" s="49">
        <v>0</v>
      </c>
      <c r="M185" s="49"/>
      <c r="N185" s="49"/>
      <c r="O185" s="49"/>
      <c r="P185" s="49"/>
      <c r="Q185" s="49"/>
      <c r="R185" s="49"/>
      <c r="S185" s="49"/>
      <c r="T185" s="49">
        <v>0</v>
      </c>
      <c r="U185" s="49"/>
      <c r="V185" s="49"/>
      <c r="W185" s="49"/>
      <c r="X185" s="49"/>
      <c r="Y185" s="49"/>
      <c r="Z185" s="49"/>
      <c r="AA185" s="49"/>
      <c r="AB185" s="49"/>
      <c r="AC185" s="49">
        <v>0</v>
      </c>
      <c r="AD185" s="49"/>
      <c r="AE185" s="49"/>
      <c r="AF185" s="49"/>
      <c r="AG185" s="49"/>
      <c r="AH185" s="49"/>
      <c r="AI185" s="49"/>
      <c r="AJ185" s="49"/>
      <c r="AK185" s="49">
        <v>0</v>
      </c>
      <c r="AL185" s="49"/>
      <c r="AM185" s="49"/>
      <c r="AN185" s="49"/>
      <c r="AO185" s="49"/>
      <c r="AP185" s="49"/>
      <c r="AQ185" s="49"/>
      <c r="AR185" s="49"/>
      <c r="AS185" s="49">
        <v>0</v>
      </c>
      <c r="AT185" s="49"/>
      <c r="AU185" s="49"/>
      <c r="AV185" s="49"/>
      <c r="AW185" s="49"/>
      <c r="AX185" s="49"/>
      <c r="AY185" s="49"/>
      <c r="AZ185" s="49"/>
      <c r="BA185" s="49"/>
      <c r="BB185" s="49"/>
      <c r="BC185" s="35">
        <f t="shared" si="0"/>
        <v>0</v>
      </c>
      <c r="BD185" s="35"/>
      <c r="BE185" s="35"/>
    </row>
    <row r="186" spans="1:61" ht="17.25" customHeight="1">
      <c r="A186" s="34" t="s">
        <v>136</v>
      </c>
      <c r="B186" s="34"/>
      <c r="C186" s="34"/>
      <c r="D186" s="34"/>
      <c r="E186" s="34"/>
      <c r="F186" s="34"/>
      <c r="G186" s="35">
        <f>G169-G178</f>
        <v>15426765055</v>
      </c>
      <c r="H186" s="35"/>
      <c r="I186" s="35"/>
      <c r="J186" s="35"/>
      <c r="K186" s="35"/>
      <c r="L186" s="35">
        <f>L169-L178</f>
        <v>19604883627</v>
      </c>
      <c r="M186" s="35"/>
      <c r="N186" s="35"/>
      <c r="O186" s="35"/>
      <c r="P186" s="35"/>
      <c r="Q186" s="35"/>
      <c r="R186" s="35"/>
      <c r="S186" s="35"/>
      <c r="T186" s="35">
        <f>T169-T178</f>
        <v>4407387882</v>
      </c>
      <c r="U186" s="35"/>
      <c r="V186" s="35"/>
      <c r="W186" s="35"/>
      <c r="X186" s="35"/>
      <c r="Y186" s="35"/>
      <c r="Z186" s="35"/>
      <c r="AA186" s="35"/>
      <c r="AB186" s="35"/>
      <c r="AC186" s="35">
        <f>AC169-AC178</f>
        <v>0</v>
      </c>
      <c r="AD186" s="35"/>
      <c r="AE186" s="35"/>
      <c r="AF186" s="35"/>
      <c r="AG186" s="35"/>
      <c r="AH186" s="35"/>
      <c r="AI186" s="35"/>
      <c r="AJ186" s="35"/>
      <c r="AK186" s="35">
        <v>0</v>
      </c>
      <c r="AL186" s="35"/>
      <c r="AM186" s="35"/>
      <c r="AN186" s="35"/>
      <c r="AO186" s="35"/>
      <c r="AP186" s="35"/>
      <c r="AQ186" s="35"/>
      <c r="AR186" s="35"/>
      <c r="AS186" s="35">
        <v>0</v>
      </c>
      <c r="AT186" s="35"/>
      <c r="AU186" s="35"/>
      <c r="AV186" s="35"/>
      <c r="AW186" s="35"/>
      <c r="AX186" s="35"/>
      <c r="AY186" s="35"/>
      <c r="AZ186" s="35"/>
      <c r="BA186" s="35"/>
      <c r="BB186" s="35"/>
      <c r="BC186" s="35">
        <f t="shared" si="0"/>
        <v>39439036564</v>
      </c>
      <c r="BD186" s="35"/>
      <c r="BE186" s="35"/>
      <c r="BI186" s="6"/>
    </row>
    <row r="187" spans="1:61" ht="17.25" customHeight="1">
      <c r="A187" s="36" t="s">
        <v>137</v>
      </c>
      <c r="B187" s="36"/>
      <c r="C187" s="36"/>
      <c r="D187" s="36"/>
      <c r="E187" s="36"/>
      <c r="F187" s="36"/>
      <c r="G187" s="10">
        <f>G176-G184</f>
        <v>15099105028</v>
      </c>
      <c r="H187" s="10"/>
      <c r="I187" s="10"/>
      <c r="J187" s="10"/>
      <c r="K187" s="10"/>
      <c r="L187" s="10">
        <f>L176-L184</f>
        <v>28286279479</v>
      </c>
      <c r="M187" s="10"/>
      <c r="N187" s="10"/>
      <c r="O187" s="10"/>
      <c r="P187" s="10"/>
      <c r="Q187" s="10"/>
      <c r="R187" s="10"/>
      <c r="S187" s="10"/>
      <c r="T187" s="10">
        <f>T176-T184</f>
        <v>4228302822</v>
      </c>
      <c r="U187" s="10"/>
      <c r="V187" s="10"/>
      <c r="W187" s="10"/>
      <c r="X187" s="10"/>
      <c r="Y187" s="10"/>
      <c r="Z187" s="10"/>
      <c r="AA187" s="10"/>
      <c r="AB187" s="10"/>
      <c r="AC187" s="10">
        <f>AC176-AC184</f>
        <v>0</v>
      </c>
      <c r="AD187" s="10"/>
      <c r="AE187" s="10"/>
      <c r="AF187" s="10"/>
      <c r="AG187" s="10"/>
      <c r="AH187" s="10"/>
      <c r="AI187" s="10"/>
      <c r="AJ187" s="10"/>
      <c r="AK187" s="10">
        <v>0</v>
      </c>
      <c r="AL187" s="10"/>
      <c r="AM187" s="10"/>
      <c r="AN187" s="10"/>
      <c r="AO187" s="10"/>
      <c r="AP187" s="10"/>
      <c r="AQ187" s="10"/>
      <c r="AR187" s="10"/>
      <c r="AS187" s="10">
        <v>0</v>
      </c>
      <c r="AT187" s="10"/>
      <c r="AU187" s="10"/>
      <c r="AV187" s="10"/>
      <c r="AW187" s="10"/>
      <c r="AX187" s="10"/>
      <c r="AY187" s="10"/>
      <c r="AZ187" s="10"/>
      <c r="BA187" s="10"/>
      <c r="BB187" s="10"/>
      <c r="BC187" s="35">
        <f t="shared" si="0"/>
        <v>47613687329</v>
      </c>
      <c r="BD187" s="35"/>
      <c r="BE187" s="35"/>
      <c r="BI187" s="6"/>
    </row>
    <row r="188" spans="1:57" ht="4.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row>
    <row r="189" spans="1:57" ht="17.25" customHeight="1">
      <c r="A189" s="29" t="s">
        <v>138</v>
      </c>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row>
    <row r="190" spans="1:57" ht="17.25" customHeight="1">
      <c r="A190" s="29" t="s">
        <v>139</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row>
    <row r="191" spans="1:57" ht="16.5" customHeight="1">
      <c r="A191" s="29" t="s">
        <v>140</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row>
    <row r="192" spans="1:57" ht="17.25" customHeight="1">
      <c r="A192" s="29" t="s">
        <v>141</v>
      </c>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row>
    <row r="193" spans="1:57" ht="17.25" customHeight="1">
      <c r="A193" s="29" t="s">
        <v>142</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row>
    <row r="194" ht="7.5" customHeight="1"/>
    <row r="195" spans="1:57" ht="17.25" customHeight="1">
      <c r="A195" s="43" t="s">
        <v>371</v>
      </c>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row>
    <row r="196" ht="8.25" customHeight="1"/>
    <row r="197" spans="1:57" ht="2.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row>
    <row r="198" spans="1:57" ht="69" customHeight="1">
      <c r="A198" s="31" t="s">
        <v>116</v>
      </c>
      <c r="B198" s="31"/>
      <c r="C198" s="31"/>
      <c r="D198" s="31"/>
      <c r="E198" s="31" t="s">
        <v>143</v>
      </c>
      <c r="F198" s="31"/>
      <c r="G198" s="31"/>
      <c r="H198" s="31"/>
      <c r="I198" s="31" t="s">
        <v>144</v>
      </c>
      <c r="J198" s="31"/>
      <c r="K198" s="31"/>
      <c r="L198" s="31"/>
      <c r="M198" s="31"/>
      <c r="N198" s="31"/>
      <c r="O198" s="31"/>
      <c r="P198" s="31"/>
      <c r="Q198" s="31"/>
      <c r="R198" s="31" t="s">
        <v>145</v>
      </c>
      <c r="S198" s="31"/>
      <c r="T198" s="31"/>
      <c r="U198" s="31"/>
      <c r="V198" s="31"/>
      <c r="W198" s="31"/>
      <c r="X198" s="31"/>
      <c r="Y198" s="31" t="s">
        <v>146</v>
      </c>
      <c r="Z198" s="31"/>
      <c r="AA198" s="31"/>
      <c r="AB198" s="31"/>
      <c r="AC198" s="31"/>
      <c r="AD198" s="31" t="s">
        <v>147</v>
      </c>
      <c r="AE198" s="31"/>
      <c r="AF198" s="31"/>
      <c r="AG198" s="31"/>
      <c r="AH198" s="31"/>
      <c r="AI198" s="31"/>
      <c r="AJ198" s="31"/>
      <c r="AK198" s="31"/>
      <c r="AL198" s="31"/>
      <c r="AM198" s="31" t="s">
        <v>148</v>
      </c>
      <c r="AN198" s="31"/>
      <c r="AO198" s="31"/>
      <c r="AP198" s="31"/>
      <c r="AQ198" s="31"/>
      <c r="AR198" s="31"/>
      <c r="AS198" s="31"/>
      <c r="AT198" s="31" t="s">
        <v>149</v>
      </c>
      <c r="AU198" s="31"/>
      <c r="AV198" s="31"/>
      <c r="AW198" s="31"/>
      <c r="AX198" s="31"/>
      <c r="AY198" s="31"/>
      <c r="AZ198" s="31"/>
      <c r="BA198" s="31"/>
      <c r="BB198" s="31"/>
      <c r="BC198" s="31"/>
      <c r="BD198" s="31" t="s">
        <v>123</v>
      </c>
      <c r="BE198" s="31"/>
    </row>
    <row r="199" spans="1:57" ht="17.25" customHeight="1">
      <c r="A199" s="48" t="s">
        <v>124</v>
      </c>
      <c r="B199" s="48"/>
      <c r="C199" s="48"/>
      <c r="D199" s="48"/>
      <c r="E199" s="49">
        <v>0</v>
      </c>
      <c r="F199" s="49"/>
      <c r="G199" s="49"/>
      <c r="H199" s="49"/>
      <c r="I199" s="49">
        <v>0</v>
      </c>
      <c r="J199" s="49"/>
      <c r="K199" s="49"/>
      <c r="L199" s="49"/>
      <c r="M199" s="49"/>
      <c r="N199" s="49"/>
      <c r="O199" s="49"/>
      <c r="P199" s="49"/>
      <c r="Q199" s="49"/>
      <c r="R199" s="49">
        <v>0</v>
      </c>
      <c r="S199" s="49"/>
      <c r="T199" s="49"/>
      <c r="U199" s="49"/>
      <c r="V199" s="49"/>
      <c r="W199" s="49"/>
      <c r="X199" s="49"/>
      <c r="Y199" s="49">
        <v>0</v>
      </c>
      <c r="Z199" s="49"/>
      <c r="AA199" s="49"/>
      <c r="AB199" s="49"/>
      <c r="AC199" s="49"/>
      <c r="AD199" s="49">
        <v>0</v>
      </c>
      <c r="AE199" s="49"/>
      <c r="AF199" s="49"/>
      <c r="AG199" s="49"/>
      <c r="AH199" s="49"/>
      <c r="AI199" s="49"/>
      <c r="AJ199" s="49"/>
      <c r="AK199" s="49"/>
      <c r="AL199" s="49"/>
      <c r="AM199" s="49">
        <v>0</v>
      </c>
      <c r="AN199" s="49"/>
      <c r="AO199" s="49"/>
      <c r="AP199" s="49"/>
      <c r="AQ199" s="49"/>
      <c r="AR199" s="49"/>
      <c r="AS199" s="49"/>
      <c r="AT199" s="49">
        <v>0</v>
      </c>
      <c r="AU199" s="49"/>
      <c r="AV199" s="49"/>
      <c r="AW199" s="49"/>
      <c r="AX199" s="49"/>
      <c r="AY199" s="49"/>
      <c r="AZ199" s="49"/>
      <c r="BA199" s="49"/>
      <c r="BB199" s="49"/>
      <c r="BC199" s="49"/>
      <c r="BD199" s="49">
        <v>0</v>
      </c>
      <c r="BE199" s="49"/>
    </row>
    <row r="200" spans="1:57" ht="17.25" customHeight="1">
      <c r="A200" s="34" t="s">
        <v>125</v>
      </c>
      <c r="B200" s="34"/>
      <c r="C200" s="34"/>
      <c r="D200" s="34"/>
      <c r="E200" s="35">
        <v>0</v>
      </c>
      <c r="F200" s="35"/>
      <c r="G200" s="35"/>
      <c r="H200" s="35"/>
      <c r="I200" s="35">
        <v>0</v>
      </c>
      <c r="J200" s="35"/>
      <c r="K200" s="35"/>
      <c r="L200" s="35"/>
      <c r="M200" s="35"/>
      <c r="N200" s="35"/>
      <c r="O200" s="35"/>
      <c r="P200" s="35"/>
      <c r="Q200" s="35"/>
      <c r="R200" s="35">
        <v>0</v>
      </c>
      <c r="S200" s="35"/>
      <c r="T200" s="35"/>
      <c r="U200" s="35"/>
      <c r="V200" s="35"/>
      <c r="W200" s="35"/>
      <c r="X200" s="35"/>
      <c r="Y200" s="35">
        <v>0</v>
      </c>
      <c r="Z200" s="35"/>
      <c r="AA200" s="35"/>
      <c r="AB200" s="35"/>
      <c r="AC200" s="35"/>
      <c r="AD200" s="35">
        <v>0</v>
      </c>
      <c r="AE200" s="35"/>
      <c r="AF200" s="35"/>
      <c r="AG200" s="35"/>
      <c r="AH200" s="35"/>
      <c r="AI200" s="35"/>
      <c r="AJ200" s="35"/>
      <c r="AK200" s="35"/>
      <c r="AL200" s="35"/>
      <c r="AM200" s="35">
        <v>0</v>
      </c>
      <c r="AN200" s="35"/>
      <c r="AO200" s="35"/>
      <c r="AP200" s="35"/>
      <c r="AQ200" s="35"/>
      <c r="AR200" s="35"/>
      <c r="AS200" s="35"/>
      <c r="AT200" s="35">
        <v>267135000</v>
      </c>
      <c r="AU200" s="35"/>
      <c r="AV200" s="35"/>
      <c r="AW200" s="35"/>
      <c r="AX200" s="35"/>
      <c r="AY200" s="35"/>
      <c r="AZ200" s="35"/>
      <c r="BA200" s="35"/>
      <c r="BB200" s="35"/>
      <c r="BC200" s="35"/>
      <c r="BD200" s="35">
        <v>0</v>
      </c>
      <c r="BE200" s="35"/>
    </row>
    <row r="201" spans="1:57" ht="16.5" customHeight="1">
      <c r="A201" s="34" t="s">
        <v>126</v>
      </c>
      <c r="B201" s="34"/>
      <c r="C201" s="34"/>
      <c r="D201" s="34"/>
      <c r="E201" s="35">
        <v>0</v>
      </c>
      <c r="F201" s="35"/>
      <c r="G201" s="35"/>
      <c r="H201" s="35"/>
      <c r="I201" s="35">
        <v>0</v>
      </c>
      <c r="J201" s="35"/>
      <c r="K201" s="35"/>
      <c r="L201" s="35"/>
      <c r="M201" s="35"/>
      <c r="N201" s="35"/>
      <c r="O201" s="35"/>
      <c r="P201" s="35"/>
      <c r="Q201" s="35"/>
      <c r="R201" s="35">
        <v>0</v>
      </c>
      <c r="S201" s="35"/>
      <c r="T201" s="35"/>
      <c r="U201" s="35"/>
      <c r="V201" s="35"/>
      <c r="W201" s="35"/>
      <c r="X201" s="35"/>
      <c r="Y201" s="35">
        <v>0</v>
      </c>
      <c r="Z201" s="35"/>
      <c r="AA201" s="35"/>
      <c r="AB201" s="35"/>
      <c r="AC201" s="35"/>
      <c r="AD201" s="35">
        <v>0</v>
      </c>
      <c r="AE201" s="35"/>
      <c r="AF201" s="35"/>
      <c r="AG201" s="35"/>
      <c r="AH201" s="35"/>
      <c r="AI201" s="35"/>
      <c r="AJ201" s="35"/>
      <c r="AK201" s="35"/>
      <c r="AL201" s="35"/>
      <c r="AM201" s="35">
        <v>0</v>
      </c>
      <c r="AN201" s="35"/>
      <c r="AO201" s="35"/>
      <c r="AP201" s="35"/>
      <c r="AQ201" s="35"/>
      <c r="AR201" s="35"/>
      <c r="AS201" s="35"/>
      <c r="AT201" s="35">
        <v>0</v>
      </c>
      <c r="AU201" s="35"/>
      <c r="AV201" s="35"/>
      <c r="AW201" s="35"/>
      <c r="AX201" s="35"/>
      <c r="AY201" s="35"/>
      <c r="AZ201" s="35"/>
      <c r="BA201" s="35"/>
      <c r="BB201" s="35"/>
      <c r="BC201" s="35"/>
      <c r="BD201" s="35">
        <v>0</v>
      </c>
      <c r="BE201" s="35"/>
    </row>
    <row r="202" spans="1:57" ht="24.75" customHeight="1">
      <c r="A202" s="34" t="s">
        <v>150</v>
      </c>
      <c r="B202" s="34"/>
      <c r="C202" s="34"/>
      <c r="D202" s="34"/>
      <c r="E202" s="35">
        <v>0</v>
      </c>
      <c r="F202" s="35"/>
      <c r="G202" s="35"/>
      <c r="H202" s="35"/>
      <c r="I202" s="35">
        <v>0</v>
      </c>
      <c r="J202" s="35"/>
      <c r="K202" s="35"/>
      <c r="L202" s="35"/>
      <c r="M202" s="35"/>
      <c r="N202" s="35"/>
      <c r="O202" s="35"/>
      <c r="P202" s="35"/>
      <c r="Q202" s="35"/>
      <c r="R202" s="35">
        <v>0</v>
      </c>
      <c r="S202" s="35"/>
      <c r="T202" s="35"/>
      <c r="U202" s="35"/>
      <c r="V202" s="35"/>
      <c r="W202" s="35"/>
      <c r="X202" s="35"/>
      <c r="Y202" s="35">
        <v>0</v>
      </c>
      <c r="Z202" s="35"/>
      <c r="AA202" s="35"/>
      <c r="AB202" s="35"/>
      <c r="AC202" s="35"/>
      <c r="AD202" s="35">
        <v>0</v>
      </c>
      <c r="AE202" s="35"/>
      <c r="AF202" s="35"/>
      <c r="AG202" s="35"/>
      <c r="AH202" s="35"/>
      <c r="AI202" s="35"/>
      <c r="AJ202" s="35"/>
      <c r="AK202" s="35"/>
      <c r="AL202" s="35"/>
      <c r="AM202" s="35">
        <v>0</v>
      </c>
      <c r="AN202" s="35"/>
      <c r="AO202" s="35"/>
      <c r="AP202" s="35"/>
      <c r="AQ202" s="35"/>
      <c r="AR202" s="35"/>
      <c r="AS202" s="35"/>
      <c r="AT202" s="35">
        <v>0</v>
      </c>
      <c r="AU202" s="35"/>
      <c r="AV202" s="35"/>
      <c r="AW202" s="35"/>
      <c r="AX202" s="35"/>
      <c r="AY202" s="35"/>
      <c r="AZ202" s="35"/>
      <c r="BA202" s="35"/>
      <c r="BB202" s="35"/>
      <c r="BC202" s="35"/>
      <c r="BD202" s="35">
        <v>0</v>
      </c>
      <c r="BE202" s="35"/>
    </row>
    <row r="203" spans="1:57" ht="25.5" customHeight="1">
      <c r="A203" s="34" t="s">
        <v>151</v>
      </c>
      <c r="B203" s="34"/>
      <c r="C203" s="34"/>
      <c r="D203" s="34"/>
      <c r="E203" s="35">
        <v>0</v>
      </c>
      <c r="F203" s="35"/>
      <c r="G203" s="35"/>
      <c r="H203" s="35"/>
      <c r="I203" s="35">
        <v>0</v>
      </c>
      <c r="J203" s="35"/>
      <c r="K203" s="35"/>
      <c r="L203" s="35"/>
      <c r="M203" s="35"/>
      <c r="N203" s="35"/>
      <c r="O203" s="35"/>
      <c r="P203" s="35"/>
      <c r="Q203" s="35"/>
      <c r="R203" s="35">
        <v>0</v>
      </c>
      <c r="S203" s="35"/>
      <c r="T203" s="35"/>
      <c r="U203" s="35"/>
      <c r="V203" s="35"/>
      <c r="W203" s="35"/>
      <c r="X203" s="35"/>
      <c r="Y203" s="35">
        <v>0</v>
      </c>
      <c r="Z203" s="35"/>
      <c r="AA203" s="35"/>
      <c r="AB203" s="35"/>
      <c r="AC203" s="35"/>
      <c r="AD203" s="35">
        <v>0</v>
      </c>
      <c r="AE203" s="35"/>
      <c r="AF203" s="35"/>
      <c r="AG203" s="35"/>
      <c r="AH203" s="35"/>
      <c r="AI203" s="35"/>
      <c r="AJ203" s="35"/>
      <c r="AK203" s="35"/>
      <c r="AL203" s="35"/>
      <c r="AM203" s="35">
        <v>0</v>
      </c>
      <c r="AN203" s="35"/>
      <c r="AO203" s="35"/>
      <c r="AP203" s="35"/>
      <c r="AQ203" s="35"/>
      <c r="AR203" s="35"/>
      <c r="AS203" s="35"/>
      <c r="AT203" s="35">
        <v>0</v>
      </c>
      <c r="AU203" s="35"/>
      <c r="AV203" s="35"/>
      <c r="AW203" s="35"/>
      <c r="AX203" s="35"/>
      <c r="AY203" s="35"/>
      <c r="AZ203" s="35"/>
      <c r="BA203" s="35"/>
      <c r="BB203" s="35"/>
      <c r="BC203" s="35"/>
      <c r="BD203" s="35">
        <v>0</v>
      </c>
      <c r="BE203" s="35"/>
    </row>
    <row r="204" spans="1:57" ht="16.5" customHeight="1">
      <c r="A204" s="34" t="s">
        <v>128</v>
      </c>
      <c r="B204" s="34"/>
      <c r="C204" s="34"/>
      <c r="D204" s="34"/>
      <c r="E204" s="35">
        <v>0</v>
      </c>
      <c r="F204" s="35"/>
      <c r="G204" s="35"/>
      <c r="H204" s="35"/>
      <c r="I204" s="35">
        <v>0</v>
      </c>
      <c r="J204" s="35"/>
      <c r="K204" s="35"/>
      <c r="L204" s="35"/>
      <c r="M204" s="35"/>
      <c r="N204" s="35"/>
      <c r="O204" s="35"/>
      <c r="P204" s="35"/>
      <c r="Q204" s="35"/>
      <c r="R204" s="35">
        <v>0</v>
      </c>
      <c r="S204" s="35"/>
      <c r="T204" s="35"/>
      <c r="U204" s="35"/>
      <c r="V204" s="35"/>
      <c r="W204" s="35"/>
      <c r="X204" s="35"/>
      <c r="Y204" s="35">
        <v>0</v>
      </c>
      <c r="Z204" s="35"/>
      <c r="AA204" s="35"/>
      <c r="AB204" s="35"/>
      <c r="AC204" s="35"/>
      <c r="AD204" s="35">
        <v>0</v>
      </c>
      <c r="AE204" s="35"/>
      <c r="AF204" s="35"/>
      <c r="AG204" s="35"/>
      <c r="AH204" s="35"/>
      <c r="AI204" s="35"/>
      <c r="AJ204" s="35"/>
      <c r="AK204" s="35"/>
      <c r="AL204" s="35"/>
      <c r="AM204" s="35">
        <v>0</v>
      </c>
      <c r="AN204" s="35"/>
      <c r="AO204" s="35"/>
      <c r="AP204" s="35"/>
      <c r="AQ204" s="35"/>
      <c r="AR204" s="35"/>
      <c r="AS204" s="35"/>
      <c r="AT204" s="35">
        <v>0</v>
      </c>
      <c r="AU204" s="35"/>
      <c r="AV204" s="35"/>
      <c r="AW204" s="35"/>
      <c r="AX204" s="35"/>
      <c r="AY204" s="35"/>
      <c r="AZ204" s="35"/>
      <c r="BA204" s="35"/>
      <c r="BB204" s="35"/>
      <c r="BC204" s="35"/>
      <c r="BD204" s="35">
        <v>0</v>
      </c>
      <c r="BE204" s="35"/>
    </row>
    <row r="205" spans="1:57" ht="17.25" customHeight="1">
      <c r="A205" s="34" t="s">
        <v>130</v>
      </c>
      <c r="B205" s="34"/>
      <c r="C205" s="34"/>
      <c r="D205" s="34"/>
      <c r="E205" s="35">
        <v>0</v>
      </c>
      <c r="F205" s="35"/>
      <c r="G205" s="35"/>
      <c r="H205" s="35"/>
      <c r="I205" s="35">
        <v>0</v>
      </c>
      <c r="J205" s="35"/>
      <c r="K205" s="35"/>
      <c r="L205" s="35"/>
      <c r="M205" s="35"/>
      <c r="N205" s="35"/>
      <c r="O205" s="35"/>
      <c r="P205" s="35"/>
      <c r="Q205" s="35"/>
      <c r="R205" s="35">
        <v>0</v>
      </c>
      <c r="S205" s="35"/>
      <c r="T205" s="35"/>
      <c r="U205" s="35"/>
      <c r="V205" s="35"/>
      <c r="W205" s="35"/>
      <c r="X205" s="35"/>
      <c r="Y205" s="35">
        <v>0</v>
      </c>
      <c r="Z205" s="35"/>
      <c r="AA205" s="35"/>
      <c r="AB205" s="35"/>
      <c r="AC205" s="35"/>
      <c r="AD205" s="35">
        <v>0</v>
      </c>
      <c r="AE205" s="35"/>
      <c r="AF205" s="35"/>
      <c r="AG205" s="35"/>
      <c r="AH205" s="35"/>
      <c r="AI205" s="35"/>
      <c r="AJ205" s="35"/>
      <c r="AK205" s="35"/>
      <c r="AL205" s="35"/>
      <c r="AM205" s="35">
        <v>0</v>
      </c>
      <c r="AN205" s="35"/>
      <c r="AO205" s="35"/>
      <c r="AP205" s="35"/>
      <c r="AQ205" s="35"/>
      <c r="AR205" s="35"/>
      <c r="AS205" s="35"/>
      <c r="AT205" s="35">
        <v>0</v>
      </c>
      <c r="AU205" s="35"/>
      <c r="AV205" s="35"/>
      <c r="AW205" s="35"/>
      <c r="AX205" s="35"/>
      <c r="AY205" s="35"/>
      <c r="AZ205" s="35"/>
      <c r="BA205" s="35"/>
      <c r="BB205" s="35"/>
      <c r="BC205" s="35"/>
      <c r="BD205" s="35">
        <v>0</v>
      </c>
      <c r="BE205" s="35"/>
    </row>
    <row r="206" spans="1:57" ht="17.25" customHeight="1">
      <c r="A206" s="34" t="s">
        <v>131</v>
      </c>
      <c r="B206" s="34"/>
      <c r="C206" s="34"/>
      <c r="D206" s="34"/>
      <c r="E206" s="35">
        <v>0</v>
      </c>
      <c r="F206" s="35"/>
      <c r="G206" s="35"/>
      <c r="H206" s="35"/>
      <c r="I206" s="35">
        <v>0</v>
      </c>
      <c r="J206" s="35"/>
      <c r="K206" s="35"/>
      <c r="L206" s="35"/>
      <c r="M206" s="35"/>
      <c r="N206" s="35"/>
      <c r="O206" s="35"/>
      <c r="P206" s="35"/>
      <c r="Q206" s="35"/>
      <c r="R206" s="35">
        <v>0</v>
      </c>
      <c r="S206" s="35"/>
      <c r="T206" s="35"/>
      <c r="U206" s="35"/>
      <c r="V206" s="35"/>
      <c r="W206" s="35"/>
      <c r="X206" s="35"/>
      <c r="Y206" s="35">
        <v>0</v>
      </c>
      <c r="Z206" s="35"/>
      <c r="AA206" s="35"/>
      <c r="AB206" s="35"/>
      <c r="AC206" s="35"/>
      <c r="AD206" s="35">
        <v>0</v>
      </c>
      <c r="AE206" s="35"/>
      <c r="AF206" s="35"/>
      <c r="AG206" s="35"/>
      <c r="AH206" s="35"/>
      <c r="AI206" s="35"/>
      <c r="AJ206" s="35"/>
      <c r="AK206" s="35"/>
      <c r="AL206" s="35"/>
      <c r="AM206" s="35">
        <v>0</v>
      </c>
      <c r="AN206" s="35"/>
      <c r="AO206" s="35"/>
      <c r="AP206" s="35"/>
      <c r="AQ206" s="35"/>
      <c r="AR206" s="35"/>
      <c r="AS206" s="35"/>
      <c r="AT206" s="35">
        <v>0</v>
      </c>
      <c r="AU206" s="35"/>
      <c r="AV206" s="35"/>
      <c r="AW206" s="35"/>
      <c r="AX206" s="35"/>
      <c r="AY206" s="35"/>
      <c r="AZ206" s="35"/>
      <c r="BA206" s="35"/>
      <c r="BB206" s="35"/>
      <c r="BC206" s="35"/>
      <c r="BD206" s="35">
        <v>0</v>
      </c>
      <c r="BE206" s="35"/>
    </row>
    <row r="207" spans="1:57" ht="16.5" customHeight="1">
      <c r="A207" s="34" t="s">
        <v>132</v>
      </c>
      <c r="B207" s="34"/>
      <c r="C207" s="34"/>
      <c r="D207" s="34"/>
      <c r="E207" s="35">
        <v>0</v>
      </c>
      <c r="F207" s="35"/>
      <c r="G207" s="35"/>
      <c r="H207" s="35"/>
      <c r="I207" s="35">
        <v>0</v>
      </c>
      <c r="J207" s="35"/>
      <c r="K207" s="35"/>
      <c r="L207" s="35"/>
      <c r="M207" s="35"/>
      <c r="N207" s="35"/>
      <c r="O207" s="35"/>
      <c r="P207" s="35"/>
      <c r="Q207" s="35"/>
      <c r="R207" s="35">
        <v>0</v>
      </c>
      <c r="S207" s="35"/>
      <c r="T207" s="35"/>
      <c r="U207" s="35"/>
      <c r="V207" s="35"/>
      <c r="W207" s="35"/>
      <c r="X207" s="35"/>
      <c r="Y207" s="35">
        <v>0</v>
      </c>
      <c r="Z207" s="35"/>
      <c r="AA207" s="35"/>
      <c r="AB207" s="35"/>
      <c r="AC207" s="35"/>
      <c r="AD207" s="35">
        <v>0</v>
      </c>
      <c r="AE207" s="35"/>
      <c r="AF207" s="35"/>
      <c r="AG207" s="35"/>
      <c r="AH207" s="35"/>
      <c r="AI207" s="35"/>
      <c r="AJ207" s="35"/>
      <c r="AK207" s="35"/>
      <c r="AL207" s="35"/>
      <c r="AM207" s="35">
        <v>0</v>
      </c>
      <c r="AN207" s="35"/>
      <c r="AO207" s="35"/>
      <c r="AP207" s="35"/>
      <c r="AQ207" s="35"/>
      <c r="AR207" s="35"/>
      <c r="AS207" s="35"/>
      <c r="AT207" s="35">
        <v>267135000</v>
      </c>
      <c r="AU207" s="35"/>
      <c r="AV207" s="35"/>
      <c r="AW207" s="35"/>
      <c r="AX207" s="35"/>
      <c r="AY207" s="35"/>
      <c r="AZ207" s="35"/>
      <c r="BA207" s="35"/>
      <c r="BB207" s="35"/>
      <c r="BC207" s="35"/>
      <c r="BD207" s="35">
        <v>0</v>
      </c>
      <c r="BE207" s="35"/>
    </row>
    <row r="208" spans="1:57" ht="17.25" customHeight="1">
      <c r="A208" s="48" t="s">
        <v>133</v>
      </c>
      <c r="B208" s="48"/>
      <c r="C208" s="48"/>
      <c r="D208" s="48"/>
      <c r="E208" s="49">
        <v>0</v>
      </c>
      <c r="F208" s="49"/>
      <c r="G208" s="49"/>
      <c r="H208" s="49"/>
      <c r="I208" s="49">
        <v>0</v>
      </c>
      <c r="J208" s="49"/>
      <c r="K208" s="49"/>
      <c r="L208" s="49"/>
      <c r="M208" s="49"/>
      <c r="N208" s="49"/>
      <c r="O208" s="49"/>
      <c r="P208" s="49"/>
      <c r="Q208" s="49"/>
      <c r="R208" s="49">
        <v>0</v>
      </c>
      <c r="S208" s="49"/>
      <c r="T208" s="49"/>
      <c r="U208" s="49"/>
      <c r="V208" s="49"/>
      <c r="W208" s="49"/>
      <c r="X208" s="49"/>
      <c r="Y208" s="49">
        <v>0</v>
      </c>
      <c r="Z208" s="49"/>
      <c r="AA208" s="49"/>
      <c r="AB208" s="49"/>
      <c r="AC208" s="49"/>
      <c r="AD208" s="49">
        <v>0</v>
      </c>
      <c r="AE208" s="49"/>
      <c r="AF208" s="49"/>
      <c r="AG208" s="49"/>
      <c r="AH208" s="49"/>
      <c r="AI208" s="49"/>
      <c r="AJ208" s="49"/>
      <c r="AK208" s="49"/>
      <c r="AL208" s="49"/>
      <c r="AM208" s="49">
        <v>0</v>
      </c>
      <c r="AN208" s="49"/>
      <c r="AO208" s="49"/>
      <c r="AP208" s="49"/>
      <c r="AQ208" s="49"/>
      <c r="AR208" s="49"/>
      <c r="AS208" s="49"/>
      <c r="AT208" s="49">
        <v>0</v>
      </c>
      <c r="AU208" s="49"/>
      <c r="AV208" s="49"/>
      <c r="AW208" s="49"/>
      <c r="AX208" s="49"/>
      <c r="AY208" s="49"/>
      <c r="AZ208" s="49"/>
      <c r="BA208" s="49"/>
      <c r="BB208" s="49"/>
      <c r="BC208" s="49"/>
      <c r="BD208" s="49">
        <v>0</v>
      </c>
      <c r="BE208" s="49"/>
    </row>
    <row r="209" spans="1:57" ht="16.5" customHeight="1">
      <c r="A209" s="34" t="s">
        <v>125</v>
      </c>
      <c r="B209" s="34"/>
      <c r="C209" s="34"/>
      <c r="D209" s="34"/>
      <c r="E209" s="35">
        <v>0</v>
      </c>
      <c r="F209" s="35"/>
      <c r="G209" s="35"/>
      <c r="H209" s="35"/>
      <c r="I209" s="35">
        <v>0</v>
      </c>
      <c r="J209" s="35"/>
      <c r="K209" s="35"/>
      <c r="L209" s="35"/>
      <c r="M209" s="35"/>
      <c r="N209" s="35"/>
      <c r="O209" s="35"/>
      <c r="P209" s="35"/>
      <c r="Q209" s="35"/>
      <c r="R209" s="35">
        <v>0</v>
      </c>
      <c r="S209" s="35"/>
      <c r="T209" s="35"/>
      <c r="U209" s="35"/>
      <c r="V209" s="35"/>
      <c r="W209" s="35"/>
      <c r="X209" s="35"/>
      <c r="Y209" s="35">
        <v>0</v>
      </c>
      <c r="Z209" s="35"/>
      <c r="AA209" s="35"/>
      <c r="AB209" s="35"/>
      <c r="AC209" s="35"/>
      <c r="AD209" s="35">
        <v>0</v>
      </c>
      <c r="AE209" s="35"/>
      <c r="AF209" s="35"/>
      <c r="AG209" s="35"/>
      <c r="AH209" s="35"/>
      <c r="AI209" s="35"/>
      <c r="AJ209" s="35"/>
      <c r="AK209" s="35"/>
      <c r="AL209" s="35"/>
      <c r="AM209" s="35">
        <v>0</v>
      </c>
      <c r="AN209" s="35"/>
      <c r="AO209" s="35"/>
      <c r="AP209" s="35"/>
      <c r="AQ209" s="35"/>
      <c r="AR209" s="35"/>
      <c r="AS209" s="35"/>
      <c r="AT209" s="35">
        <v>267135000</v>
      </c>
      <c r="AU209" s="35"/>
      <c r="AV209" s="35"/>
      <c r="AW209" s="35"/>
      <c r="AX209" s="35"/>
      <c r="AY209" s="35"/>
      <c r="AZ209" s="35"/>
      <c r="BA209" s="35"/>
      <c r="BB209" s="35"/>
      <c r="BC209" s="35"/>
      <c r="BD209" s="35">
        <v>0</v>
      </c>
      <c r="BE209" s="35"/>
    </row>
    <row r="210" spans="1:57" ht="17.25" customHeight="1">
      <c r="A210" s="34" t="s">
        <v>134</v>
      </c>
      <c r="B210" s="34"/>
      <c r="C210" s="34"/>
      <c r="D210" s="34"/>
      <c r="E210" s="35">
        <v>0</v>
      </c>
      <c r="F210" s="35"/>
      <c r="G210" s="35"/>
      <c r="H210" s="35"/>
      <c r="I210" s="35">
        <v>0</v>
      </c>
      <c r="J210" s="35"/>
      <c r="K210" s="35"/>
      <c r="L210" s="35"/>
      <c r="M210" s="35"/>
      <c r="N210" s="35"/>
      <c r="O210" s="35"/>
      <c r="P210" s="35"/>
      <c r="Q210" s="35"/>
      <c r="R210" s="35">
        <v>0</v>
      </c>
      <c r="S210" s="35"/>
      <c r="T210" s="35"/>
      <c r="U210" s="35"/>
      <c r="V210" s="35"/>
      <c r="W210" s="35"/>
      <c r="X210" s="35"/>
      <c r="Y210" s="35">
        <v>0</v>
      </c>
      <c r="Z210" s="35"/>
      <c r="AA210" s="35"/>
      <c r="AB210" s="35"/>
      <c r="AC210" s="35"/>
      <c r="AD210" s="35">
        <v>0</v>
      </c>
      <c r="AE210" s="35"/>
      <c r="AF210" s="35"/>
      <c r="AG210" s="35"/>
      <c r="AH210" s="35"/>
      <c r="AI210" s="35"/>
      <c r="AJ210" s="35"/>
      <c r="AK210" s="35"/>
      <c r="AL210" s="35"/>
      <c r="AM210" s="35">
        <v>0</v>
      </c>
      <c r="AN210" s="35"/>
      <c r="AO210" s="35"/>
      <c r="AP210" s="35"/>
      <c r="AQ210" s="35"/>
      <c r="AR210" s="35"/>
      <c r="AS210" s="35"/>
      <c r="AT210" s="35">
        <v>0</v>
      </c>
      <c r="AU210" s="35"/>
      <c r="AV210" s="35"/>
      <c r="AW210" s="35"/>
      <c r="AX210" s="35"/>
      <c r="AY210" s="35"/>
      <c r="AZ210" s="35"/>
      <c r="BA210" s="35"/>
      <c r="BB210" s="35"/>
      <c r="BC210" s="35"/>
      <c r="BD210" s="35">
        <v>0</v>
      </c>
      <c r="BE210" s="35"/>
    </row>
    <row r="211" spans="1:57" ht="17.25" customHeight="1">
      <c r="A211" s="34" t="s">
        <v>128</v>
      </c>
      <c r="B211" s="34"/>
      <c r="C211" s="34"/>
      <c r="D211" s="34"/>
      <c r="E211" s="35">
        <v>0</v>
      </c>
      <c r="F211" s="35"/>
      <c r="G211" s="35"/>
      <c r="H211" s="35"/>
      <c r="I211" s="35">
        <v>0</v>
      </c>
      <c r="J211" s="35"/>
      <c r="K211" s="35"/>
      <c r="L211" s="35"/>
      <c r="M211" s="35"/>
      <c r="N211" s="35"/>
      <c r="O211" s="35"/>
      <c r="P211" s="35"/>
      <c r="Q211" s="35"/>
      <c r="R211" s="35">
        <v>0</v>
      </c>
      <c r="S211" s="35"/>
      <c r="T211" s="35"/>
      <c r="U211" s="35"/>
      <c r="V211" s="35"/>
      <c r="W211" s="35"/>
      <c r="X211" s="35"/>
      <c r="Y211" s="35">
        <v>0</v>
      </c>
      <c r="Z211" s="35"/>
      <c r="AA211" s="35"/>
      <c r="AB211" s="35"/>
      <c r="AC211" s="35"/>
      <c r="AD211" s="35">
        <v>0</v>
      </c>
      <c r="AE211" s="35"/>
      <c r="AF211" s="35"/>
      <c r="AG211" s="35"/>
      <c r="AH211" s="35"/>
      <c r="AI211" s="35"/>
      <c r="AJ211" s="35"/>
      <c r="AK211" s="35"/>
      <c r="AL211" s="35"/>
      <c r="AM211" s="35">
        <v>0</v>
      </c>
      <c r="AN211" s="35"/>
      <c r="AO211" s="35"/>
      <c r="AP211" s="35"/>
      <c r="AQ211" s="35"/>
      <c r="AR211" s="35"/>
      <c r="AS211" s="35"/>
      <c r="AT211" s="35">
        <v>0</v>
      </c>
      <c r="AU211" s="35"/>
      <c r="AV211" s="35"/>
      <c r="AW211" s="35"/>
      <c r="AX211" s="35"/>
      <c r="AY211" s="35"/>
      <c r="AZ211" s="35"/>
      <c r="BA211" s="35"/>
      <c r="BB211" s="35"/>
      <c r="BC211" s="35"/>
      <c r="BD211" s="35">
        <v>0</v>
      </c>
      <c r="BE211" s="35"/>
    </row>
    <row r="212" spans="1:57" ht="16.5" customHeight="1">
      <c r="A212" s="34" t="s">
        <v>152</v>
      </c>
      <c r="B212" s="34"/>
      <c r="C212" s="34"/>
      <c r="D212" s="34"/>
      <c r="E212" s="35">
        <v>0</v>
      </c>
      <c r="F212" s="35"/>
      <c r="G212" s="35"/>
      <c r="H212" s="35"/>
      <c r="I212" s="35">
        <v>0</v>
      </c>
      <c r="J212" s="35"/>
      <c r="K212" s="35"/>
      <c r="L212" s="35"/>
      <c r="M212" s="35"/>
      <c r="N212" s="35"/>
      <c r="O212" s="35"/>
      <c r="P212" s="35"/>
      <c r="Q212" s="35"/>
      <c r="R212" s="35">
        <v>0</v>
      </c>
      <c r="S212" s="35"/>
      <c r="T212" s="35"/>
      <c r="U212" s="35"/>
      <c r="V212" s="35"/>
      <c r="W212" s="35"/>
      <c r="X212" s="35"/>
      <c r="Y212" s="35">
        <v>0</v>
      </c>
      <c r="Z212" s="35"/>
      <c r="AA212" s="35"/>
      <c r="AB212" s="35"/>
      <c r="AC212" s="35"/>
      <c r="AD212" s="35">
        <v>0</v>
      </c>
      <c r="AE212" s="35"/>
      <c r="AF212" s="35"/>
      <c r="AG212" s="35"/>
      <c r="AH212" s="35"/>
      <c r="AI212" s="35"/>
      <c r="AJ212" s="35"/>
      <c r="AK212" s="35"/>
      <c r="AL212" s="35"/>
      <c r="AM212" s="35">
        <v>0</v>
      </c>
      <c r="AN212" s="35"/>
      <c r="AO212" s="35"/>
      <c r="AP212" s="35"/>
      <c r="AQ212" s="35"/>
      <c r="AR212" s="35"/>
      <c r="AS212" s="35"/>
      <c r="AT212" s="35">
        <v>0</v>
      </c>
      <c r="AU212" s="35"/>
      <c r="AV212" s="35"/>
      <c r="AW212" s="35"/>
      <c r="AX212" s="35"/>
      <c r="AY212" s="35"/>
      <c r="AZ212" s="35"/>
      <c r="BA212" s="35"/>
      <c r="BB212" s="35"/>
      <c r="BC212" s="35"/>
      <c r="BD212" s="35">
        <v>0</v>
      </c>
      <c r="BE212" s="35"/>
    </row>
    <row r="213" spans="1:57" ht="17.25" customHeight="1">
      <c r="A213" s="34" t="s">
        <v>131</v>
      </c>
      <c r="B213" s="34"/>
      <c r="C213" s="34"/>
      <c r="D213" s="34"/>
      <c r="E213" s="35">
        <v>0</v>
      </c>
      <c r="F213" s="35"/>
      <c r="G213" s="35"/>
      <c r="H213" s="35"/>
      <c r="I213" s="35">
        <v>0</v>
      </c>
      <c r="J213" s="35"/>
      <c r="K213" s="35"/>
      <c r="L213" s="35"/>
      <c r="M213" s="35"/>
      <c r="N213" s="35"/>
      <c r="O213" s="35"/>
      <c r="P213" s="35"/>
      <c r="Q213" s="35"/>
      <c r="R213" s="35">
        <v>0</v>
      </c>
      <c r="S213" s="35"/>
      <c r="T213" s="35"/>
      <c r="U213" s="35"/>
      <c r="V213" s="35"/>
      <c r="W213" s="35"/>
      <c r="X213" s="35"/>
      <c r="Y213" s="35">
        <v>0</v>
      </c>
      <c r="Z213" s="35"/>
      <c r="AA213" s="35"/>
      <c r="AB213" s="35"/>
      <c r="AC213" s="35"/>
      <c r="AD213" s="35">
        <v>0</v>
      </c>
      <c r="AE213" s="35"/>
      <c r="AF213" s="35"/>
      <c r="AG213" s="35"/>
      <c r="AH213" s="35"/>
      <c r="AI213" s="35"/>
      <c r="AJ213" s="35"/>
      <c r="AK213" s="35"/>
      <c r="AL213" s="35"/>
      <c r="AM213" s="35">
        <v>0</v>
      </c>
      <c r="AN213" s="35"/>
      <c r="AO213" s="35"/>
      <c r="AP213" s="35"/>
      <c r="AQ213" s="35"/>
      <c r="AR213" s="35"/>
      <c r="AS213" s="35"/>
      <c r="AT213" s="35">
        <v>0</v>
      </c>
      <c r="AU213" s="35"/>
      <c r="AV213" s="35"/>
      <c r="AW213" s="35"/>
      <c r="AX213" s="35"/>
      <c r="AY213" s="35"/>
      <c r="AZ213" s="35"/>
      <c r="BA213" s="35"/>
      <c r="BB213" s="35"/>
      <c r="BC213" s="35"/>
      <c r="BD213" s="35">
        <v>0</v>
      </c>
      <c r="BE213" s="35"/>
    </row>
    <row r="214" spans="1:57" ht="17.25" customHeight="1">
      <c r="A214" s="34" t="s">
        <v>132</v>
      </c>
      <c r="B214" s="34"/>
      <c r="C214" s="34"/>
      <c r="D214" s="34"/>
      <c r="E214" s="35">
        <v>0</v>
      </c>
      <c r="F214" s="35"/>
      <c r="G214" s="35"/>
      <c r="H214" s="35"/>
      <c r="I214" s="35">
        <v>0</v>
      </c>
      <c r="J214" s="35"/>
      <c r="K214" s="35"/>
      <c r="L214" s="35"/>
      <c r="M214" s="35"/>
      <c r="N214" s="35"/>
      <c r="O214" s="35"/>
      <c r="P214" s="35"/>
      <c r="Q214" s="35"/>
      <c r="R214" s="35">
        <v>0</v>
      </c>
      <c r="S214" s="35"/>
      <c r="T214" s="35"/>
      <c r="U214" s="35"/>
      <c r="V214" s="35"/>
      <c r="W214" s="35"/>
      <c r="X214" s="35"/>
      <c r="Y214" s="35">
        <v>0</v>
      </c>
      <c r="Z214" s="35"/>
      <c r="AA214" s="35"/>
      <c r="AB214" s="35"/>
      <c r="AC214" s="35"/>
      <c r="AD214" s="35">
        <v>0</v>
      </c>
      <c r="AE214" s="35"/>
      <c r="AF214" s="35"/>
      <c r="AG214" s="35"/>
      <c r="AH214" s="35"/>
      <c r="AI214" s="35"/>
      <c r="AJ214" s="35"/>
      <c r="AK214" s="35"/>
      <c r="AL214" s="35"/>
      <c r="AM214" s="35">
        <v>0</v>
      </c>
      <c r="AN214" s="35"/>
      <c r="AO214" s="35"/>
      <c r="AP214" s="35"/>
      <c r="AQ214" s="35"/>
      <c r="AR214" s="35"/>
      <c r="AS214" s="35"/>
      <c r="AT214" s="35">
        <v>267135000</v>
      </c>
      <c r="AU214" s="35"/>
      <c r="AV214" s="35"/>
      <c r="AW214" s="35"/>
      <c r="AX214" s="35"/>
      <c r="AY214" s="35"/>
      <c r="AZ214" s="35"/>
      <c r="BA214" s="35"/>
      <c r="BB214" s="35"/>
      <c r="BC214" s="35"/>
      <c r="BD214" s="35">
        <v>0</v>
      </c>
      <c r="BE214" s="35"/>
    </row>
    <row r="215" spans="1:57" ht="16.5" customHeight="1">
      <c r="A215" s="48" t="s">
        <v>135</v>
      </c>
      <c r="B215" s="48"/>
      <c r="C215" s="48"/>
      <c r="D215" s="48"/>
      <c r="E215" s="49">
        <v>0</v>
      </c>
      <c r="F215" s="49"/>
      <c r="G215" s="49"/>
      <c r="H215" s="49"/>
      <c r="I215" s="49">
        <v>0</v>
      </c>
      <c r="J215" s="49"/>
      <c r="K215" s="49"/>
      <c r="L215" s="49"/>
      <c r="M215" s="49"/>
      <c r="N215" s="49"/>
      <c r="O215" s="49"/>
      <c r="P215" s="49"/>
      <c r="Q215" s="49"/>
      <c r="R215" s="49">
        <v>0</v>
      </c>
      <c r="S215" s="49"/>
      <c r="T215" s="49"/>
      <c r="U215" s="49"/>
      <c r="V215" s="49"/>
      <c r="W215" s="49"/>
      <c r="X215" s="49"/>
      <c r="Y215" s="49">
        <v>0</v>
      </c>
      <c r="Z215" s="49"/>
      <c r="AA215" s="49"/>
      <c r="AB215" s="49"/>
      <c r="AC215" s="49"/>
      <c r="AD215" s="49">
        <v>0</v>
      </c>
      <c r="AE215" s="49"/>
      <c r="AF215" s="49"/>
      <c r="AG215" s="49"/>
      <c r="AH215" s="49"/>
      <c r="AI215" s="49"/>
      <c r="AJ215" s="49"/>
      <c r="AK215" s="49"/>
      <c r="AL215" s="49"/>
      <c r="AM215" s="49">
        <v>0</v>
      </c>
      <c r="AN215" s="49"/>
      <c r="AO215" s="49"/>
      <c r="AP215" s="49"/>
      <c r="AQ215" s="49"/>
      <c r="AR215" s="49"/>
      <c r="AS215" s="49"/>
      <c r="AT215" s="49">
        <v>0</v>
      </c>
      <c r="AU215" s="49"/>
      <c r="AV215" s="49"/>
      <c r="AW215" s="49"/>
      <c r="AX215" s="49"/>
      <c r="AY215" s="49"/>
      <c r="AZ215" s="49"/>
      <c r="BA215" s="49"/>
      <c r="BB215" s="49"/>
      <c r="BC215" s="49"/>
      <c r="BD215" s="49">
        <v>0</v>
      </c>
      <c r="BE215" s="49"/>
    </row>
    <row r="216" spans="1:57" ht="17.25" customHeight="1">
      <c r="A216" s="34" t="s">
        <v>136</v>
      </c>
      <c r="B216" s="34"/>
      <c r="C216" s="34"/>
      <c r="D216" s="34"/>
      <c r="E216" s="35">
        <v>0</v>
      </c>
      <c r="F216" s="35"/>
      <c r="G216" s="35"/>
      <c r="H216" s="35"/>
      <c r="I216" s="35">
        <v>0</v>
      </c>
      <c r="J216" s="35"/>
      <c r="K216" s="35"/>
      <c r="L216" s="35"/>
      <c r="M216" s="35"/>
      <c r="N216" s="35"/>
      <c r="O216" s="35"/>
      <c r="P216" s="35"/>
      <c r="Q216" s="35"/>
      <c r="R216" s="35">
        <v>0</v>
      </c>
      <c r="S216" s="35"/>
      <c r="T216" s="35"/>
      <c r="U216" s="35"/>
      <c r="V216" s="35"/>
      <c r="W216" s="35"/>
      <c r="X216" s="35"/>
      <c r="Y216" s="35">
        <v>0</v>
      </c>
      <c r="Z216" s="35"/>
      <c r="AA216" s="35"/>
      <c r="AB216" s="35"/>
      <c r="AC216" s="35"/>
      <c r="AD216" s="35">
        <v>0</v>
      </c>
      <c r="AE216" s="35"/>
      <c r="AF216" s="35"/>
      <c r="AG216" s="35"/>
      <c r="AH216" s="35"/>
      <c r="AI216" s="35"/>
      <c r="AJ216" s="35"/>
      <c r="AK216" s="35"/>
      <c r="AL216" s="35"/>
      <c r="AM216" s="35">
        <v>0</v>
      </c>
      <c r="AN216" s="35"/>
      <c r="AO216" s="35"/>
      <c r="AP216" s="35"/>
      <c r="AQ216" s="35"/>
      <c r="AR216" s="35"/>
      <c r="AS216" s="35"/>
      <c r="AT216" s="35">
        <v>0</v>
      </c>
      <c r="AU216" s="35"/>
      <c r="AV216" s="35"/>
      <c r="AW216" s="35"/>
      <c r="AX216" s="35"/>
      <c r="AY216" s="35"/>
      <c r="AZ216" s="35"/>
      <c r="BA216" s="35"/>
      <c r="BB216" s="35"/>
      <c r="BC216" s="35"/>
      <c r="BD216" s="35">
        <v>0</v>
      </c>
      <c r="BE216" s="35"/>
    </row>
    <row r="217" spans="1:57" ht="16.5" customHeight="1">
      <c r="A217" s="36" t="s">
        <v>137</v>
      </c>
      <c r="B217" s="36"/>
      <c r="C217" s="36"/>
      <c r="D217" s="36"/>
      <c r="E217" s="10">
        <v>0</v>
      </c>
      <c r="F217" s="10"/>
      <c r="G217" s="10"/>
      <c r="H217" s="10"/>
      <c r="I217" s="10">
        <v>0</v>
      </c>
      <c r="J217" s="10"/>
      <c r="K217" s="10"/>
      <c r="L217" s="10"/>
      <c r="M217" s="10"/>
      <c r="N217" s="10"/>
      <c r="O217" s="10"/>
      <c r="P217" s="10"/>
      <c r="Q217" s="10"/>
      <c r="R217" s="10">
        <v>0</v>
      </c>
      <c r="S217" s="10"/>
      <c r="T217" s="10"/>
      <c r="U217" s="10"/>
      <c r="V217" s="10"/>
      <c r="W217" s="10"/>
      <c r="X217" s="10"/>
      <c r="Y217" s="10">
        <v>0</v>
      </c>
      <c r="Z217" s="10"/>
      <c r="AA217" s="10"/>
      <c r="AB217" s="10"/>
      <c r="AC217" s="10"/>
      <c r="AD217" s="10">
        <v>0</v>
      </c>
      <c r="AE217" s="10"/>
      <c r="AF217" s="10"/>
      <c r="AG217" s="10"/>
      <c r="AH217" s="10"/>
      <c r="AI217" s="10"/>
      <c r="AJ217" s="10"/>
      <c r="AK217" s="10"/>
      <c r="AL217" s="10"/>
      <c r="AM217" s="10">
        <v>0</v>
      </c>
      <c r="AN217" s="10"/>
      <c r="AO217" s="10"/>
      <c r="AP217" s="10"/>
      <c r="AQ217" s="10"/>
      <c r="AR217" s="10"/>
      <c r="AS217" s="10"/>
      <c r="AT217" s="10">
        <v>0</v>
      </c>
      <c r="AU217" s="10"/>
      <c r="AV217" s="10"/>
      <c r="AW217" s="10"/>
      <c r="AX217" s="10"/>
      <c r="AY217" s="10"/>
      <c r="AZ217" s="10"/>
      <c r="BA217" s="10"/>
      <c r="BB217" s="10"/>
      <c r="BC217" s="10"/>
      <c r="BD217" s="10">
        <v>0</v>
      </c>
      <c r="BE217" s="10"/>
    </row>
    <row r="218" spans="1:57" ht="5.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row>
    <row r="219" spans="1:57" ht="17.25" customHeight="1">
      <c r="A219" s="29" t="s">
        <v>153</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row>
    <row r="220" spans="1:57" ht="17.25" customHeight="1">
      <c r="A220" s="29" t="s">
        <v>154</v>
      </c>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row>
    <row r="221" spans="1:57" ht="16.5" customHeight="1">
      <c r="A221" s="29" t="s">
        <v>155</v>
      </c>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row>
    <row r="222" ht="8.25" customHeight="1"/>
    <row r="223" spans="1:57" ht="17.25" customHeight="1">
      <c r="A223" s="43" t="s">
        <v>372</v>
      </c>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row>
    <row r="224" spans="1:57" ht="2.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row>
    <row r="225" spans="1:57" ht="17.25" customHeight="1">
      <c r="A225" s="31" t="s">
        <v>72</v>
      </c>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2" t="s">
        <v>316</v>
      </c>
      <c r="AH225" s="31"/>
      <c r="AI225" s="31"/>
      <c r="AJ225" s="31"/>
      <c r="AK225" s="31"/>
      <c r="AL225" s="31"/>
      <c r="AM225" s="31"/>
      <c r="AN225" s="31"/>
      <c r="AO225" s="31"/>
      <c r="AP225" s="31"/>
      <c r="AQ225" s="31"/>
      <c r="AR225" s="31"/>
      <c r="AS225" s="31"/>
      <c r="AT225" s="31"/>
      <c r="AU225" s="31"/>
      <c r="AV225" s="33">
        <v>42370</v>
      </c>
      <c r="AW225" s="31"/>
      <c r="AX225" s="31"/>
      <c r="AY225" s="31"/>
      <c r="AZ225" s="31"/>
      <c r="BA225" s="31"/>
      <c r="BB225" s="31"/>
      <c r="BC225" s="31"/>
      <c r="BD225" s="31"/>
      <c r="BE225" s="31"/>
    </row>
    <row r="226" spans="1:57" ht="17.25" customHeight="1">
      <c r="A226" s="34" t="s">
        <v>156</v>
      </c>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5">
        <v>0</v>
      </c>
      <c r="AH226" s="35"/>
      <c r="AI226" s="35"/>
      <c r="AJ226" s="35"/>
      <c r="AK226" s="35"/>
      <c r="AL226" s="35"/>
      <c r="AM226" s="35"/>
      <c r="AN226" s="35"/>
      <c r="AO226" s="35"/>
      <c r="AP226" s="35"/>
      <c r="AQ226" s="35"/>
      <c r="AR226" s="35"/>
      <c r="AS226" s="35"/>
      <c r="AT226" s="35"/>
      <c r="AU226" s="35"/>
      <c r="AV226" s="35">
        <v>0</v>
      </c>
      <c r="AW226" s="35"/>
      <c r="AX226" s="35"/>
      <c r="AY226" s="35"/>
      <c r="AZ226" s="35"/>
      <c r="BA226" s="35"/>
      <c r="BB226" s="35"/>
      <c r="BC226" s="35"/>
      <c r="BD226" s="35"/>
      <c r="BE226" s="35"/>
    </row>
    <row r="227" spans="1:57" ht="16.5" customHeight="1">
      <c r="A227" s="34" t="s">
        <v>157</v>
      </c>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5">
        <v>0</v>
      </c>
      <c r="AH227" s="35"/>
      <c r="AI227" s="35"/>
      <c r="AJ227" s="35"/>
      <c r="AK227" s="35"/>
      <c r="AL227" s="35"/>
      <c r="AM227" s="35"/>
      <c r="AN227" s="35"/>
      <c r="AO227" s="35"/>
      <c r="AP227" s="35"/>
      <c r="AQ227" s="35"/>
      <c r="AR227" s="35"/>
      <c r="AS227" s="35"/>
      <c r="AT227" s="35"/>
      <c r="AU227" s="35"/>
      <c r="AV227" s="35">
        <v>0</v>
      </c>
      <c r="AW227" s="35"/>
      <c r="AX227" s="35"/>
      <c r="AY227" s="35"/>
      <c r="AZ227" s="35"/>
      <c r="BA227" s="35"/>
      <c r="BB227" s="35"/>
      <c r="BC227" s="35"/>
      <c r="BD227" s="35"/>
      <c r="BE227" s="35"/>
    </row>
    <row r="228" spans="1:57" ht="17.25" customHeight="1">
      <c r="A228" s="34" t="s">
        <v>158</v>
      </c>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5">
        <v>0</v>
      </c>
      <c r="AH228" s="35"/>
      <c r="AI228" s="35"/>
      <c r="AJ228" s="35"/>
      <c r="AK228" s="35"/>
      <c r="AL228" s="35"/>
      <c r="AM228" s="35"/>
      <c r="AN228" s="35"/>
      <c r="AO228" s="35"/>
      <c r="AP228" s="35"/>
      <c r="AQ228" s="35"/>
      <c r="AR228" s="35"/>
      <c r="AS228" s="35"/>
      <c r="AT228" s="35"/>
      <c r="AU228" s="35"/>
      <c r="AV228" s="35">
        <v>0</v>
      </c>
      <c r="AW228" s="35"/>
      <c r="AX228" s="35"/>
      <c r="AY228" s="35"/>
      <c r="AZ228" s="35"/>
      <c r="BA228" s="35"/>
      <c r="BB228" s="35"/>
      <c r="BC228" s="35"/>
      <c r="BD228" s="35"/>
      <c r="BE228" s="35"/>
    </row>
    <row r="229" spans="1:57" ht="17.25" customHeight="1">
      <c r="A229" s="34" t="s">
        <v>159</v>
      </c>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5">
        <v>0</v>
      </c>
      <c r="AH229" s="35"/>
      <c r="AI229" s="35"/>
      <c r="AJ229" s="35"/>
      <c r="AK229" s="35"/>
      <c r="AL229" s="35"/>
      <c r="AM229" s="35"/>
      <c r="AN229" s="35"/>
      <c r="AO229" s="35"/>
      <c r="AP229" s="35"/>
      <c r="AQ229" s="35"/>
      <c r="AR229" s="35"/>
      <c r="AS229" s="35"/>
      <c r="AT229" s="35"/>
      <c r="AU229" s="35"/>
      <c r="AV229" s="35">
        <v>0</v>
      </c>
      <c r="AW229" s="35"/>
      <c r="AX229" s="35"/>
      <c r="AY229" s="35"/>
      <c r="AZ229" s="35"/>
      <c r="BA229" s="35"/>
      <c r="BB229" s="35"/>
      <c r="BC229" s="35"/>
      <c r="BD229" s="35"/>
      <c r="BE229" s="35"/>
    </row>
    <row r="230" spans="1:57" ht="16.5" customHeight="1">
      <c r="A230" s="34" t="s">
        <v>160</v>
      </c>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5">
        <v>0</v>
      </c>
      <c r="AH230" s="35"/>
      <c r="AI230" s="35"/>
      <c r="AJ230" s="35"/>
      <c r="AK230" s="35"/>
      <c r="AL230" s="35"/>
      <c r="AM230" s="35"/>
      <c r="AN230" s="35"/>
      <c r="AO230" s="35"/>
      <c r="AP230" s="35"/>
      <c r="AQ230" s="35"/>
      <c r="AR230" s="35"/>
      <c r="AS230" s="35"/>
      <c r="AT230" s="35"/>
      <c r="AU230" s="35"/>
      <c r="AV230" s="35">
        <v>0</v>
      </c>
      <c r="AW230" s="35"/>
      <c r="AX230" s="35"/>
      <c r="AY230" s="35"/>
      <c r="AZ230" s="35"/>
      <c r="BA230" s="35"/>
      <c r="BB230" s="35"/>
      <c r="BC230" s="35"/>
      <c r="BD230" s="35"/>
      <c r="BE230" s="35"/>
    </row>
    <row r="231" spans="1:57" ht="17.25" customHeight="1">
      <c r="A231" s="34" t="s">
        <v>93</v>
      </c>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5">
        <v>0</v>
      </c>
      <c r="AH231" s="35"/>
      <c r="AI231" s="35"/>
      <c r="AJ231" s="35"/>
      <c r="AK231" s="35"/>
      <c r="AL231" s="35"/>
      <c r="AM231" s="35"/>
      <c r="AN231" s="35"/>
      <c r="AO231" s="35"/>
      <c r="AP231" s="35"/>
      <c r="AQ231" s="35"/>
      <c r="AR231" s="35"/>
      <c r="AS231" s="35"/>
      <c r="AT231" s="35"/>
      <c r="AU231" s="35"/>
      <c r="AV231" s="35">
        <v>0</v>
      </c>
      <c r="AW231" s="35"/>
      <c r="AX231" s="35"/>
      <c r="AY231" s="35"/>
      <c r="AZ231" s="35"/>
      <c r="BA231" s="35"/>
      <c r="BB231" s="35"/>
      <c r="BC231" s="35"/>
      <c r="BD231" s="35"/>
      <c r="BE231" s="35"/>
    </row>
    <row r="232" spans="1:57" ht="16.5" customHeight="1">
      <c r="A232" s="42" t="s">
        <v>333</v>
      </c>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5">
        <v>3503569627</v>
      </c>
      <c r="AH232" s="35"/>
      <c r="AI232" s="35"/>
      <c r="AJ232" s="35"/>
      <c r="AK232" s="35"/>
      <c r="AL232" s="35"/>
      <c r="AM232" s="35"/>
      <c r="AN232" s="35"/>
      <c r="AO232" s="35"/>
      <c r="AP232" s="35"/>
      <c r="AQ232" s="35"/>
      <c r="AR232" s="35"/>
      <c r="AS232" s="35"/>
      <c r="AT232" s="35"/>
      <c r="AU232" s="35"/>
      <c r="AV232" s="35">
        <v>3523569627</v>
      </c>
      <c r="AW232" s="35"/>
      <c r="AX232" s="35"/>
      <c r="AY232" s="35"/>
      <c r="AZ232" s="35"/>
      <c r="BA232" s="35"/>
      <c r="BB232" s="35"/>
      <c r="BC232" s="35"/>
      <c r="BD232" s="35"/>
      <c r="BE232" s="35"/>
    </row>
    <row r="233" spans="1:57" ht="17.25" customHeight="1">
      <c r="A233" s="42" t="s">
        <v>334</v>
      </c>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5">
        <f>AV233-64731015</f>
        <v>453117107</v>
      </c>
      <c r="AH233" s="35"/>
      <c r="AI233" s="35"/>
      <c r="AJ233" s="35"/>
      <c r="AK233" s="35"/>
      <c r="AL233" s="35"/>
      <c r="AM233" s="35"/>
      <c r="AN233" s="35"/>
      <c r="AO233" s="35"/>
      <c r="AP233" s="35"/>
      <c r="AQ233" s="35"/>
      <c r="AR233" s="35"/>
      <c r="AS233" s="35"/>
      <c r="AT233" s="35"/>
      <c r="AU233" s="35"/>
      <c r="AV233" s="35">
        <v>517848122</v>
      </c>
      <c r="AW233" s="35"/>
      <c r="AX233" s="35"/>
      <c r="AY233" s="35"/>
      <c r="AZ233" s="35"/>
      <c r="BA233" s="35"/>
      <c r="BB233" s="35"/>
      <c r="BC233" s="35"/>
      <c r="BD233" s="35"/>
      <c r="BE233" s="35"/>
    </row>
    <row r="234" spans="1:57" ht="17.25" customHeight="1">
      <c r="A234" s="50" t="s">
        <v>335</v>
      </c>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10">
        <v>22000000</v>
      </c>
      <c r="AH234" s="10"/>
      <c r="AI234" s="10"/>
      <c r="AJ234" s="10"/>
      <c r="AK234" s="10"/>
      <c r="AL234" s="10"/>
      <c r="AM234" s="10"/>
      <c r="AN234" s="10"/>
      <c r="AO234" s="10"/>
      <c r="AP234" s="10"/>
      <c r="AQ234" s="10"/>
      <c r="AR234" s="10"/>
      <c r="AS234" s="10"/>
      <c r="AT234" s="10"/>
      <c r="AU234" s="10"/>
      <c r="AV234" s="10">
        <v>22000000</v>
      </c>
      <c r="AW234" s="10"/>
      <c r="AX234" s="10"/>
      <c r="AY234" s="10"/>
      <c r="AZ234" s="10"/>
      <c r="BA234" s="10"/>
      <c r="BB234" s="10"/>
      <c r="BC234" s="10"/>
      <c r="BD234" s="10"/>
      <c r="BE234" s="10"/>
    </row>
    <row r="235" spans="1:57" ht="16.5" customHeight="1">
      <c r="A235" s="46" t="s">
        <v>78</v>
      </c>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37">
        <f>SUM(AG232:AU234)</f>
        <v>3978686734</v>
      </c>
      <c r="AH235" s="37"/>
      <c r="AI235" s="37"/>
      <c r="AJ235" s="37"/>
      <c r="AK235" s="37"/>
      <c r="AL235" s="37"/>
      <c r="AM235" s="37"/>
      <c r="AN235" s="37"/>
      <c r="AO235" s="37"/>
      <c r="AP235" s="37"/>
      <c r="AQ235" s="37"/>
      <c r="AR235" s="37"/>
      <c r="AS235" s="37"/>
      <c r="AT235" s="37"/>
      <c r="AU235" s="37"/>
      <c r="AV235" s="37">
        <f>SUM(AV232:BE234)</f>
        <v>4063417749</v>
      </c>
      <c r="AW235" s="37"/>
      <c r="AX235" s="37"/>
      <c r="AY235" s="37"/>
      <c r="AZ235" s="37"/>
      <c r="BA235" s="37"/>
      <c r="BB235" s="37"/>
      <c r="BC235" s="37"/>
      <c r="BD235" s="37"/>
      <c r="BE235" s="37"/>
    </row>
    <row r="236" spans="1:57" ht="8.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row>
    <row r="237" spans="1:57" ht="17.25" customHeight="1">
      <c r="A237" s="43" t="s">
        <v>373</v>
      </c>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row>
    <row r="238" spans="1:57" ht="2.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row>
    <row r="239" spans="1:57" ht="16.5" customHeight="1">
      <c r="A239" s="31" t="s">
        <v>72</v>
      </c>
      <c r="B239" s="31"/>
      <c r="C239" s="31"/>
      <c r="D239" s="31"/>
      <c r="E239" s="46" t="s">
        <v>316</v>
      </c>
      <c r="F239" s="46"/>
      <c r="G239" s="46"/>
      <c r="H239" s="46"/>
      <c r="I239" s="46"/>
      <c r="J239" s="46"/>
      <c r="K239" s="46"/>
      <c r="L239" s="46"/>
      <c r="M239" s="46"/>
      <c r="N239" s="46"/>
      <c r="O239" s="46"/>
      <c r="P239" s="46"/>
      <c r="Q239" s="46"/>
      <c r="R239" s="46"/>
      <c r="S239" s="46"/>
      <c r="T239" s="46"/>
      <c r="U239" s="46"/>
      <c r="V239" s="46" t="s">
        <v>317</v>
      </c>
      <c r="W239" s="46"/>
      <c r="X239" s="46"/>
      <c r="Y239" s="46"/>
      <c r="Z239" s="46"/>
      <c r="AA239" s="46"/>
      <c r="AB239" s="46"/>
      <c r="AC239" s="46"/>
      <c r="AD239" s="46"/>
      <c r="AE239" s="46"/>
      <c r="AF239" s="46"/>
      <c r="AG239" s="46"/>
      <c r="AH239" s="46"/>
      <c r="AI239" s="46"/>
      <c r="AJ239" s="46"/>
      <c r="AK239" s="46"/>
      <c r="AL239" s="46"/>
      <c r="AM239" s="46"/>
      <c r="AN239" s="46"/>
      <c r="AO239" s="47">
        <v>42370</v>
      </c>
      <c r="AP239" s="46"/>
      <c r="AQ239" s="46"/>
      <c r="AR239" s="46"/>
      <c r="AS239" s="46"/>
      <c r="AT239" s="46"/>
      <c r="AU239" s="46"/>
      <c r="AV239" s="46"/>
      <c r="AW239" s="46"/>
      <c r="AX239" s="46"/>
      <c r="AY239" s="46"/>
      <c r="AZ239" s="46"/>
      <c r="BA239" s="46"/>
      <c r="BB239" s="46"/>
      <c r="BC239" s="46"/>
      <c r="BD239" s="46"/>
      <c r="BE239" s="46"/>
    </row>
    <row r="240" spans="1:57" ht="40.5" customHeight="1">
      <c r="A240" s="31"/>
      <c r="B240" s="31"/>
      <c r="C240" s="31"/>
      <c r="D240" s="31"/>
      <c r="E240" s="31" t="s">
        <v>84</v>
      </c>
      <c r="F240" s="31"/>
      <c r="G240" s="31"/>
      <c r="H240" s="31"/>
      <c r="I240" s="31"/>
      <c r="J240" s="31"/>
      <c r="K240" s="31"/>
      <c r="L240" s="31" t="s">
        <v>162</v>
      </c>
      <c r="M240" s="31"/>
      <c r="N240" s="31"/>
      <c r="O240" s="31"/>
      <c r="P240" s="31"/>
      <c r="Q240" s="31"/>
      <c r="R240" s="31"/>
      <c r="S240" s="31"/>
      <c r="T240" s="31"/>
      <c r="U240" s="31"/>
      <c r="V240" s="31" t="s">
        <v>163</v>
      </c>
      <c r="W240" s="31"/>
      <c r="X240" s="31"/>
      <c r="Y240" s="31"/>
      <c r="Z240" s="31"/>
      <c r="AA240" s="31"/>
      <c r="AB240" s="31"/>
      <c r="AC240" s="31"/>
      <c r="AD240" s="31"/>
      <c r="AE240" s="31" t="s">
        <v>164</v>
      </c>
      <c r="AF240" s="31"/>
      <c r="AG240" s="31"/>
      <c r="AH240" s="31"/>
      <c r="AI240" s="31"/>
      <c r="AJ240" s="31"/>
      <c r="AK240" s="31"/>
      <c r="AL240" s="31"/>
      <c r="AM240" s="31"/>
      <c r="AN240" s="31"/>
      <c r="AO240" s="31" t="s">
        <v>84</v>
      </c>
      <c r="AP240" s="31"/>
      <c r="AQ240" s="31"/>
      <c r="AR240" s="31"/>
      <c r="AS240" s="31"/>
      <c r="AT240" s="31"/>
      <c r="AU240" s="31"/>
      <c r="AV240" s="31"/>
      <c r="AW240" s="31"/>
      <c r="AX240" s="31"/>
      <c r="AY240" s="31"/>
      <c r="AZ240" s="31"/>
      <c r="BA240" s="31"/>
      <c r="BB240" s="31" t="s">
        <v>162</v>
      </c>
      <c r="BC240" s="31"/>
      <c r="BD240" s="31"/>
      <c r="BE240" s="31"/>
    </row>
    <row r="241" spans="1:57" ht="17.25" customHeight="1">
      <c r="A241" s="34" t="s">
        <v>165</v>
      </c>
      <c r="B241" s="34"/>
      <c r="C241" s="34"/>
      <c r="D241" s="34"/>
      <c r="E241" s="35">
        <f>AO241+V241-AE241</f>
        <v>769000000</v>
      </c>
      <c r="F241" s="35"/>
      <c r="G241" s="35"/>
      <c r="H241" s="35"/>
      <c r="I241" s="35"/>
      <c r="J241" s="35"/>
      <c r="K241" s="35"/>
      <c r="L241" s="35">
        <v>0</v>
      </c>
      <c r="M241" s="35"/>
      <c r="N241" s="35"/>
      <c r="O241" s="35"/>
      <c r="P241" s="35"/>
      <c r="Q241" s="35"/>
      <c r="R241" s="35"/>
      <c r="S241" s="35"/>
      <c r="T241" s="35"/>
      <c r="U241" s="35"/>
      <c r="V241" s="35">
        <v>689000000</v>
      </c>
      <c r="W241" s="35"/>
      <c r="X241" s="35"/>
      <c r="Y241" s="35"/>
      <c r="Z241" s="35"/>
      <c r="AA241" s="35"/>
      <c r="AB241" s="35"/>
      <c r="AC241" s="35"/>
      <c r="AD241" s="35"/>
      <c r="AE241" s="35">
        <v>2200000000</v>
      </c>
      <c r="AF241" s="35"/>
      <c r="AG241" s="35"/>
      <c r="AH241" s="35"/>
      <c r="AI241" s="35"/>
      <c r="AJ241" s="35"/>
      <c r="AK241" s="35"/>
      <c r="AL241" s="35"/>
      <c r="AM241" s="35"/>
      <c r="AN241" s="35"/>
      <c r="AO241" s="35">
        <v>2280000000</v>
      </c>
      <c r="AP241" s="35"/>
      <c r="AQ241" s="35"/>
      <c r="AR241" s="35"/>
      <c r="AS241" s="35"/>
      <c r="AT241" s="35"/>
      <c r="AU241" s="35"/>
      <c r="AV241" s="35"/>
      <c r="AW241" s="35"/>
      <c r="AX241" s="35"/>
      <c r="AY241" s="35"/>
      <c r="AZ241" s="35"/>
      <c r="BA241" s="35"/>
      <c r="BB241" s="35">
        <v>0</v>
      </c>
      <c r="BC241" s="35"/>
      <c r="BD241" s="35"/>
      <c r="BE241" s="35"/>
    </row>
    <row r="242" spans="1:57" ht="17.25" customHeight="1">
      <c r="A242" s="42" t="s">
        <v>336</v>
      </c>
      <c r="B242" s="34"/>
      <c r="C242" s="34"/>
      <c r="D242" s="34"/>
      <c r="E242" s="35">
        <v>689000000</v>
      </c>
      <c r="F242" s="35"/>
      <c r="G242" s="35"/>
      <c r="H242" s="35"/>
      <c r="I242" s="35"/>
      <c r="J242" s="35"/>
      <c r="K242" s="35"/>
      <c r="L242" s="35">
        <v>0</v>
      </c>
      <c r="M242" s="35"/>
      <c r="N242" s="35"/>
      <c r="O242" s="35"/>
      <c r="P242" s="35"/>
      <c r="Q242" s="35"/>
      <c r="R242" s="35"/>
      <c r="S242" s="35"/>
      <c r="T242" s="35"/>
      <c r="U242" s="35"/>
      <c r="V242" s="35">
        <v>689000000</v>
      </c>
      <c r="W242" s="35"/>
      <c r="X242" s="35"/>
      <c r="Y242" s="35"/>
      <c r="Z242" s="35"/>
      <c r="AA242" s="35"/>
      <c r="AB242" s="35"/>
      <c r="AC242" s="35"/>
      <c r="AD242" s="35"/>
      <c r="AE242" s="35">
        <v>0</v>
      </c>
      <c r="AF242" s="35"/>
      <c r="AG242" s="35"/>
      <c r="AH242" s="35"/>
      <c r="AI242" s="35"/>
      <c r="AJ242" s="35"/>
      <c r="AK242" s="35"/>
      <c r="AL242" s="35"/>
      <c r="AM242" s="35"/>
      <c r="AN242" s="35"/>
      <c r="AO242" s="35">
        <v>0</v>
      </c>
      <c r="AP242" s="35"/>
      <c r="AQ242" s="35"/>
      <c r="AR242" s="35"/>
      <c r="AS242" s="35"/>
      <c r="AT242" s="35"/>
      <c r="AU242" s="35"/>
      <c r="AV242" s="35"/>
      <c r="AW242" s="35"/>
      <c r="AX242" s="35"/>
      <c r="AY242" s="35"/>
      <c r="AZ242" s="35"/>
      <c r="BA242" s="35"/>
      <c r="BB242" s="35">
        <v>0</v>
      </c>
      <c r="BC242" s="35"/>
      <c r="BD242" s="35"/>
      <c r="BE242" s="35"/>
    </row>
    <row r="243" spans="1:57" ht="16.5" customHeight="1">
      <c r="A243" s="34" t="s">
        <v>167</v>
      </c>
      <c r="B243" s="34"/>
      <c r="C243" s="34"/>
      <c r="D243" s="34"/>
      <c r="E243" s="35">
        <v>0</v>
      </c>
      <c r="F243" s="35"/>
      <c r="G243" s="35"/>
      <c r="H243" s="35"/>
      <c r="I243" s="35"/>
      <c r="J243" s="35"/>
      <c r="K243" s="35"/>
      <c r="L243" s="35">
        <v>0</v>
      </c>
      <c r="M243" s="35"/>
      <c r="N243" s="35"/>
      <c r="O243" s="35"/>
      <c r="P243" s="35"/>
      <c r="Q243" s="35"/>
      <c r="R243" s="35"/>
      <c r="S243" s="35"/>
      <c r="T243" s="35"/>
      <c r="U243" s="35"/>
      <c r="V243" s="35">
        <v>0</v>
      </c>
      <c r="W243" s="35"/>
      <c r="X243" s="35"/>
      <c r="Y243" s="35"/>
      <c r="Z243" s="35"/>
      <c r="AA243" s="35"/>
      <c r="AB243" s="35"/>
      <c r="AC243" s="35"/>
      <c r="AD243" s="35"/>
      <c r="AE243" s="35">
        <v>0</v>
      </c>
      <c r="AF243" s="35"/>
      <c r="AG243" s="35"/>
      <c r="AH243" s="35"/>
      <c r="AI243" s="35"/>
      <c r="AJ243" s="35"/>
      <c r="AK243" s="35"/>
      <c r="AL243" s="35"/>
      <c r="AM243" s="35"/>
      <c r="AN243" s="35"/>
      <c r="AO243" s="35">
        <v>0</v>
      </c>
      <c r="AP243" s="35"/>
      <c r="AQ243" s="35"/>
      <c r="AR243" s="35"/>
      <c r="AS243" s="35"/>
      <c r="AT243" s="35"/>
      <c r="AU243" s="35"/>
      <c r="AV243" s="35"/>
      <c r="AW243" s="35"/>
      <c r="AX243" s="35"/>
      <c r="AY243" s="35"/>
      <c r="AZ243" s="35"/>
      <c r="BA243" s="35"/>
      <c r="BB243" s="35">
        <v>0</v>
      </c>
      <c r="BC243" s="35"/>
      <c r="BD243" s="35"/>
      <c r="BE243" s="35"/>
    </row>
    <row r="244" spans="1:57" ht="17.25" customHeight="1">
      <c r="A244" s="36" t="s">
        <v>166</v>
      </c>
      <c r="B244" s="36"/>
      <c r="C244" s="36"/>
      <c r="D244" s="36"/>
      <c r="E244" s="10">
        <v>0</v>
      </c>
      <c r="F244" s="10"/>
      <c r="G244" s="10"/>
      <c r="H244" s="10"/>
      <c r="I244" s="10"/>
      <c r="J244" s="10"/>
      <c r="K244" s="10"/>
      <c r="L244" s="10">
        <v>0</v>
      </c>
      <c r="M244" s="10"/>
      <c r="N244" s="10"/>
      <c r="O244" s="10"/>
      <c r="P244" s="10"/>
      <c r="Q244" s="10"/>
      <c r="R244" s="10"/>
      <c r="S244" s="10"/>
      <c r="T244" s="10"/>
      <c r="U244" s="10"/>
      <c r="V244" s="10">
        <v>0</v>
      </c>
      <c r="W244" s="10"/>
      <c r="X244" s="10"/>
      <c r="Y244" s="10"/>
      <c r="Z244" s="10"/>
      <c r="AA244" s="10"/>
      <c r="AB244" s="10"/>
      <c r="AC244" s="10"/>
      <c r="AD244" s="10"/>
      <c r="AE244" s="10">
        <v>0</v>
      </c>
      <c r="AF244" s="10"/>
      <c r="AG244" s="10"/>
      <c r="AH244" s="10"/>
      <c r="AI244" s="10"/>
      <c r="AJ244" s="10"/>
      <c r="AK244" s="10"/>
      <c r="AL244" s="10"/>
      <c r="AM244" s="10"/>
      <c r="AN244" s="10"/>
      <c r="AO244" s="10">
        <v>0</v>
      </c>
      <c r="AP244" s="10"/>
      <c r="AQ244" s="10"/>
      <c r="AR244" s="10"/>
      <c r="AS244" s="10"/>
      <c r="AT244" s="10"/>
      <c r="AU244" s="10"/>
      <c r="AV244" s="10"/>
      <c r="AW244" s="10"/>
      <c r="AX244" s="10"/>
      <c r="AY244" s="10"/>
      <c r="AZ244" s="10"/>
      <c r="BA244" s="10"/>
      <c r="BB244" s="10">
        <v>0</v>
      </c>
      <c r="BC244" s="10"/>
      <c r="BD244" s="10"/>
      <c r="BE244" s="10"/>
    </row>
    <row r="245" spans="1:57" ht="16.5" customHeight="1">
      <c r="A245" s="46" t="s">
        <v>78</v>
      </c>
      <c r="B245" s="46"/>
      <c r="C245" s="46"/>
      <c r="D245" s="46"/>
      <c r="E245" s="37">
        <f>E241+E243</f>
        <v>769000000</v>
      </c>
      <c r="F245" s="37"/>
      <c r="G245" s="37"/>
      <c r="H245" s="37"/>
      <c r="I245" s="37"/>
      <c r="J245" s="37"/>
      <c r="K245" s="37"/>
      <c r="L245" s="37">
        <v>0</v>
      </c>
      <c r="M245" s="37"/>
      <c r="N245" s="37"/>
      <c r="O245" s="37"/>
      <c r="P245" s="37"/>
      <c r="Q245" s="37"/>
      <c r="R245" s="37"/>
      <c r="S245" s="37"/>
      <c r="T245" s="37"/>
      <c r="U245" s="37"/>
      <c r="V245" s="37">
        <f>V241+V243</f>
        <v>689000000</v>
      </c>
      <c r="W245" s="37"/>
      <c r="X245" s="37"/>
      <c r="Y245" s="37"/>
      <c r="Z245" s="37"/>
      <c r="AA245" s="37"/>
      <c r="AB245" s="37"/>
      <c r="AC245" s="37"/>
      <c r="AD245" s="37"/>
      <c r="AE245" s="37">
        <f>AE241+AE243</f>
        <v>2200000000</v>
      </c>
      <c r="AF245" s="37"/>
      <c r="AG245" s="37"/>
      <c r="AH245" s="37"/>
      <c r="AI245" s="37"/>
      <c r="AJ245" s="37"/>
      <c r="AK245" s="37"/>
      <c r="AL245" s="37"/>
      <c r="AM245" s="37"/>
      <c r="AN245" s="37"/>
      <c r="AO245" s="37">
        <f>AO241+AO243</f>
        <v>2280000000</v>
      </c>
      <c r="AP245" s="37"/>
      <c r="AQ245" s="37"/>
      <c r="AR245" s="37"/>
      <c r="AS245" s="37"/>
      <c r="AT245" s="37"/>
      <c r="AU245" s="37"/>
      <c r="AV245" s="37"/>
      <c r="AW245" s="37"/>
      <c r="AX245" s="37"/>
      <c r="AY245" s="37"/>
      <c r="AZ245" s="37"/>
      <c r="BA245" s="37"/>
      <c r="BB245" s="37">
        <v>0</v>
      </c>
      <c r="BC245" s="37"/>
      <c r="BD245" s="37"/>
      <c r="BE245" s="37"/>
    </row>
    <row r="246" spans="1:57" ht="8.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row>
    <row r="247" ht="8.25" customHeight="1"/>
    <row r="248" spans="1:57" ht="16.5" customHeight="1">
      <c r="A248" s="43" t="s">
        <v>374</v>
      </c>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row>
    <row r="249" spans="1:57" ht="2.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row>
    <row r="250" spans="1:57" ht="17.25" customHeight="1">
      <c r="A250" s="31" t="s">
        <v>72</v>
      </c>
      <c r="B250" s="31"/>
      <c r="C250" s="31"/>
      <c r="D250" s="31"/>
      <c r="E250" s="31"/>
      <c r="F250" s="31"/>
      <c r="G250" s="31"/>
      <c r="H250" s="31"/>
      <c r="I250" s="31"/>
      <c r="J250" s="46" t="s">
        <v>316</v>
      </c>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7">
        <v>42370</v>
      </c>
      <c r="AK250" s="46"/>
      <c r="AL250" s="46"/>
      <c r="AM250" s="46"/>
      <c r="AN250" s="46"/>
      <c r="AO250" s="46"/>
      <c r="AP250" s="46"/>
      <c r="AQ250" s="46"/>
      <c r="AR250" s="46"/>
      <c r="AS250" s="46"/>
      <c r="AT250" s="46"/>
      <c r="AU250" s="46"/>
      <c r="AV250" s="46"/>
      <c r="AW250" s="46"/>
      <c r="AX250" s="46"/>
      <c r="AY250" s="46"/>
      <c r="AZ250" s="46"/>
      <c r="BA250" s="46"/>
      <c r="BB250" s="46"/>
      <c r="BC250" s="46"/>
      <c r="BD250" s="46"/>
      <c r="BE250" s="46"/>
    </row>
    <row r="251" spans="1:57" ht="31.5" customHeight="1">
      <c r="A251" s="31"/>
      <c r="B251" s="31"/>
      <c r="C251" s="31"/>
      <c r="D251" s="31"/>
      <c r="E251" s="31"/>
      <c r="F251" s="31"/>
      <c r="G251" s="31"/>
      <c r="H251" s="31"/>
      <c r="I251" s="31"/>
      <c r="J251" s="31" t="s">
        <v>84</v>
      </c>
      <c r="K251" s="31"/>
      <c r="L251" s="31"/>
      <c r="M251" s="31"/>
      <c r="N251" s="31"/>
      <c r="O251" s="31"/>
      <c r="P251" s="31"/>
      <c r="Q251" s="31"/>
      <c r="R251" s="31"/>
      <c r="S251" s="31"/>
      <c r="T251" s="31"/>
      <c r="U251" s="31"/>
      <c r="V251" s="31"/>
      <c r="W251" s="31"/>
      <c r="X251" s="31" t="s">
        <v>170</v>
      </c>
      <c r="Y251" s="31"/>
      <c r="Z251" s="31"/>
      <c r="AA251" s="31"/>
      <c r="AB251" s="31"/>
      <c r="AC251" s="31"/>
      <c r="AD251" s="31"/>
      <c r="AE251" s="31"/>
      <c r="AF251" s="31"/>
      <c r="AG251" s="31"/>
      <c r="AH251" s="31"/>
      <c r="AI251" s="31"/>
      <c r="AJ251" s="31" t="s">
        <v>84</v>
      </c>
      <c r="AK251" s="31"/>
      <c r="AL251" s="31"/>
      <c r="AM251" s="31"/>
      <c r="AN251" s="31"/>
      <c r="AO251" s="31"/>
      <c r="AP251" s="31"/>
      <c r="AQ251" s="31"/>
      <c r="AR251" s="31"/>
      <c r="AS251" s="31"/>
      <c r="AT251" s="31"/>
      <c r="AU251" s="31"/>
      <c r="AV251" s="31"/>
      <c r="AW251" s="31"/>
      <c r="AX251" s="31" t="s">
        <v>170</v>
      </c>
      <c r="AY251" s="31"/>
      <c r="AZ251" s="31"/>
      <c r="BA251" s="31"/>
      <c r="BB251" s="31"/>
      <c r="BC251" s="31"/>
      <c r="BD251" s="31"/>
      <c r="BE251" s="31"/>
    </row>
    <row r="252" spans="1:57" ht="24.75" customHeight="1">
      <c r="A252" s="34" t="s">
        <v>171</v>
      </c>
      <c r="B252" s="34"/>
      <c r="C252" s="34"/>
      <c r="D252" s="34"/>
      <c r="E252" s="34"/>
      <c r="F252" s="34"/>
      <c r="G252" s="34"/>
      <c r="H252" s="34"/>
      <c r="I252" s="34"/>
      <c r="J252" s="35">
        <f>SUM(J253:W257)</f>
        <v>24429779212</v>
      </c>
      <c r="K252" s="35"/>
      <c r="L252" s="35"/>
      <c r="M252" s="35"/>
      <c r="N252" s="35"/>
      <c r="O252" s="35"/>
      <c r="P252" s="35"/>
      <c r="Q252" s="35"/>
      <c r="R252" s="35"/>
      <c r="S252" s="35"/>
      <c r="T252" s="35"/>
      <c r="U252" s="35"/>
      <c r="V252" s="35"/>
      <c r="W252" s="35"/>
      <c r="X252" s="35">
        <v>0</v>
      </c>
      <c r="Y252" s="35"/>
      <c r="Z252" s="35"/>
      <c r="AA252" s="35"/>
      <c r="AB252" s="35"/>
      <c r="AC252" s="35"/>
      <c r="AD252" s="35"/>
      <c r="AE252" s="35"/>
      <c r="AF252" s="35"/>
      <c r="AG252" s="35"/>
      <c r="AH252" s="35"/>
      <c r="AI252" s="35"/>
      <c r="AJ252" s="35">
        <f>SUM(AJ253:AW257)</f>
        <v>32837416503</v>
      </c>
      <c r="AK252" s="35"/>
      <c r="AL252" s="35"/>
      <c r="AM252" s="35"/>
      <c r="AN252" s="35"/>
      <c r="AO252" s="35"/>
      <c r="AP252" s="35"/>
      <c r="AQ252" s="35"/>
      <c r="AR252" s="35"/>
      <c r="AS252" s="35"/>
      <c r="AT252" s="35"/>
      <c r="AU252" s="35"/>
      <c r="AV252" s="35"/>
      <c r="AW252" s="35"/>
      <c r="AX252" s="35">
        <v>0</v>
      </c>
      <c r="AY252" s="35"/>
      <c r="AZ252" s="35"/>
      <c r="BA252" s="35"/>
      <c r="BB252" s="35"/>
      <c r="BC252" s="35"/>
      <c r="BD252" s="35"/>
      <c r="BE252" s="35"/>
    </row>
    <row r="253" spans="1:57" ht="25.5" customHeight="1">
      <c r="A253" s="34" t="s">
        <v>318</v>
      </c>
      <c r="B253" s="34"/>
      <c r="C253" s="34"/>
      <c r="D253" s="34"/>
      <c r="E253" s="34"/>
      <c r="F253" s="34"/>
      <c r="G253" s="34"/>
      <c r="H253" s="34"/>
      <c r="I253" s="34"/>
      <c r="J253" s="35">
        <v>6824124620</v>
      </c>
      <c r="K253" s="35"/>
      <c r="L253" s="35"/>
      <c r="M253" s="35"/>
      <c r="N253" s="35"/>
      <c r="O253" s="35"/>
      <c r="P253" s="35"/>
      <c r="Q253" s="35"/>
      <c r="R253" s="35"/>
      <c r="S253" s="35"/>
      <c r="T253" s="35"/>
      <c r="U253" s="35"/>
      <c r="V253" s="35"/>
      <c r="W253" s="35"/>
      <c r="X253" s="35">
        <v>0</v>
      </c>
      <c r="Y253" s="35"/>
      <c r="Z253" s="35"/>
      <c r="AA253" s="35"/>
      <c r="AB253" s="35"/>
      <c r="AC253" s="35"/>
      <c r="AD253" s="35"/>
      <c r="AE253" s="35"/>
      <c r="AF253" s="35"/>
      <c r="AG253" s="35"/>
      <c r="AH253" s="35"/>
      <c r="AI253" s="35"/>
      <c r="AJ253" s="35">
        <v>13885733312</v>
      </c>
      <c r="AK253" s="35"/>
      <c r="AL253" s="35"/>
      <c r="AM253" s="35"/>
      <c r="AN253" s="35"/>
      <c r="AO253" s="35"/>
      <c r="AP253" s="35"/>
      <c r="AQ253" s="35"/>
      <c r="AR253" s="35"/>
      <c r="AS253" s="35"/>
      <c r="AT253" s="35"/>
      <c r="AU253" s="35"/>
      <c r="AV253" s="35"/>
      <c r="AW253" s="35"/>
      <c r="AX253" s="35">
        <v>0</v>
      </c>
      <c r="AY253" s="35"/>
      <c r="AZ253" s="35"/>
      <c r="BA253" s="35"/>
      <c r="BB253" s="35"/>
      <c r="BC253" s="35"/>
      <c r="BD253" s="35"/>
      <c r="BE253" s="35"/>
    </row>
    <row r="254" spans="1:57" ht="25.5" customHeight="1">
      <c r="A254" s="51" t="s">
        <v>319</v>
      </c>
      <c r="B254" s="14"/>
      <c r="C254" s="14"/>
      <c r="D254" s="14"/>
      <c r="E254" s="14"/>
      <c r="F254" s="14"/>
      <c r="G254" s="14"/>
      <c r="H254" s="14"/>
      <c r="I254" s="15"/>
      <c r="J254" s="38">
        <v>3012754360</v>
      </c>
      <c r="K254" s="17"/>
      <c r="L254" s="17"/>
      <c r="M254" s="17"/>
      <c r="N254" s="17"/>
      <c r="O254" s="17"/>
      <c r="P254" s="17"/>
      <c r="Q254" s="17"/>
      <c r="R254" s="17"/>
      <c r="S254" s="17"/>
      <c r="T254" s="17"/>
      <c r="U254" s="17"/>
      <c r="V254" s="17"/>
      <c r="W254" s="18"/>
      <c r="X254" s="39"/>
      <c r="Y254" s="40"/>
      <c r="Z254" s="40"/>
      <c r="AA254" s="40"/>
      <c r="AB254" s="40"/>
      <c r="AC254" s="40"/>
      <c r="AD254" s="40"/>
      <c r="AE254" s="40"/>
      <c r="AF254" s="40"/>
      <c r="AG254" s="40"/>
      <c r="AH254" s="40"/>
      <c r="AI254" s="7"/>
      <c r="AJ254" s="38">
        <v>5971302087</v>
      </c>
      <c r="AK254" s="17"/>
      <c r="AL254" s="17"/>
      <c r="AM254" s="17"/>
      <c r="AN254" s="17"/>
      <c r="AO254" s="17"/>
      <c r="AP254" s="17"/>
      <c r="AQ254" s="17"/>
      <c r="AR254" s="17"/>
      <c r="AS254" s="17"/>
      <c r="AT254" s="17"/>
      <c r="AU254" s="17"/>
      <c r="AV254" s="17"/>
      <c r="AW254" s="18"/>
      <c r="AX254" s="39"/>
      <c r="AY254" s="40"/>
      <c r="AZ254" s="40"/>
      <c r="BA254" s="40"/>
      <c r="BB254" s="40"/>
      <c r="BC254" s="40"/>
      <c r="BD254" s="40"/>
      <c r="BE254" s="41"/>
    </row>
    <row r="255" spans="1:57" ht="25.5" customHeight="1">
      <c r="A255" s="51" t="s">
        <v>320</v>
      </c>
      <c r="B255" s="14"/>
      <c r="C255" s="14"/>
      <c r="D255" s="14"/>
      <c r="E255" s="14"/>
      <c r="F255" s="14"/>
      <c r="G255" s="14"/>
      <c r="H255" s="14"/>
      <c r="I255" s="15"/>
      <c r="J255" s="38">
        <v>2639797600</v>
      </c>
      <c r="K255" s="17"/>
      <c r="L255" s="17"/>
      <c r="M255" s="17"/>
      <c r="N255" s="17"/>
      <c r="O255" s="17"/>
      <c r="P255" s="17"/>
      <c r="Q255" s="17"/>
      <c r="R255" s="17"/>
      <c r="S255" s="17"/>
      <c r="T255" s="17"/>
      <c r="U255" s="17"/>
      <c r="V255" s="17"/>
      <c r="W255" s="18"/>
      <c r="X255" s="39"/>
      <c r="Y255" s="40"/>
      <c r="Z255" s="40"/>
      <c r="AA255" s="40"/>
      <c r="AB255" s="40"/>
      <c r="AC255" s="40"/>
      <c r="AD255" s="40"/>
      <c r="AE255" s="40"/>
      <c r="AF255" s="40"/>
      <c r="AG255" s="40"/>
      <c r="AH255" s="40"/>
      <c r="AI255" s="41"/>
      <c r="AJ255" s="39"/>
      <c r="AK255" s="40"/>
      <c r="AL255" s="40"/>
      <c r="AM255" s="40"/>
      <c r="AN255" s="40"/>
      <c r="AO255" s="40"/>
      <c r="AP255" s="40"/>
      <c r="AQ255" s="40"/>
      <c r="AR255" s="40"/>
      <c r="AS255" s="40"/>
      <c r="AT255" s="40"/>
      <c r="AU255" s="40"/>
      <c r="AV255" s="40"/>
      <c r="AW255" s="41"/>
      <c r="AX255" s="39"/>
      <c r="AY255" s="40"/>
      <c r="AZ255" s="40"/>
      <c r="BA255" s="40"/>
      <c r="BB255" s="40"/>
      <c r="BC255" s="40"/>
      <c r="BD255" s="40"/>
      <c r="BE255" s="41"/>
    </row>
    <row r="256" spans="1:57" ht="25.5" customHeight="1">
      <c r="A256" s="51" t="s">
        <v>321</v>
      </c>
      <c r="B256" s="14"/>
      <c r="C256" s="14"/>
      <c r="D256" s="14"/>
      <c r="E256" s="14"/>
      <c r="F256" s="14"/>
      <c r="G256" s="14"/>
      <c r="H256" s="14"/>
      <c r="I256" s="15"/>
      <c r="J256" s="38">
        <v>2528556800</v>
      </c>
      <c r="K256" s="17"/>
      <c r="L256" s="17"/>
      <c r="M256" s="17"/>
      <c r="N256" s="17"/>
      <c r="O256" s="17"/>
      <c r="P256" s="17"/>
      <c r="Q256" s="17"/>
      <c r="R256" s="17"/>
      <c r="S256" s="17"/>
      <c r="T256" s="17"/>
      <c r="U256" s="17"/>
      <c r="V256" s="17"/>
      <c r="W256" s="18"/>
      <c r="X256" s="39"/>
      <c r="Y256" s="40"/>
      <c r="Z256" s="40"/>
      <c r="AA256" s="40"/>
      <c r="AB256" s="40"/>
      <c r="AC256" s="40"/>
      <c r="AD256" s="40"/>
      <c r="AE256" s="40"/>
      <c r="AF256" s="40"/>
      <c r="AG256" s="40"/>
      <c r="AH256" s="40"/>
      <c r="AI256" s="41"/>
      <c r="AJ256" s="39"/>
      <c r="AK256" s="40"/>
      <c r="AL256" s="40"/>
      <c r="AM256" s="40"/>
      <c r="AN256" s="40"/>
      <c r="AO256" s="40"/>
      <c r="AP256" s="40"/>
      <c r="AQ256" s="40"/>
      <c r="AR256" s="40"/>
      <c r="AS256" s="40"/>
      <c r="AT256" s="40"/>
      <c r="AU256" s="40"/>
      <c r="AV256" s="40"/>
      <c r="AW256" s="41"/>
      <c r="AX256" s="39"/>
      <c r="AY256" s="40"/>
      <c r="AZ256" s="40"/>
      <c r="BA256" s="40"/>
      <c r="BB256" s="40"/>
      <c r="BC256" s="40"/>
      <c r="BD256" s="40"/>
      <c r="BE256" s="41"/>
    </row>
    <row r="257" spans="1:57" ht="25.5" customHeight="1">
      <c r="A257" s="34" t="s">
        <v>172</v>
      </c>
      <c r="B257" s="34"/>
      <c r="C257" s="34"/>
      <c r="D257" s="34"/>
      <c r="E257" s="34"/>
      <c r="F257" s="34"/>
      <c r="G257" s="34"/>
      <c r="H257" s="34"/>
      <c r="I257" s="34"/>
      <c r="J257" s="35">
        <f>25940035939-1510256727-J256-J255-J254-J253</f>
        <v>9424545832</v>
      </c>
      <c r="K257" s="35"/>
      <c r="L257" s="35"/>
      <c r="M257" s="35"/>
      <c r="N257" s="35"/>
      <c r="O257" s="35"/>
      <c r="P257" s="35"/>
      <c r="Q257" s="35"/>
      <c r="R257" s="35"/>
      <c r="S257" s="35"/>
      <c r="T257" s="35"/>
      <c r="U257" s="35"/>
      <c r="V257" s="35"/>
      <c r="W257" s="35"/>
      <c r="X257" s="35">
        <v>0</v>
      </c>
      <c r="Y257" s="35"/>
      <c r="Z257" s="35"/>
      <c r="AA257" s="35"/>
      <c r="AB257" s="35"/>
      <c r="AC257" s="35"/>
      <c r="AD257" s="35"/>
      <c r="AE257" s="35"/>
      <c r="AF257" s="35"/>
      <c r="AG257" s="35"/>
      <c r="AH257" s="35"/>
      <c r="AI257" s="35"/>
      <c r="AJ257" s="35">
        <v>12980381104</v>
      </c>
      <c r="AK257" s="35"/>
      <c r="AL257" s="35"/>
      <c r="AM257" s="35"/>
      <c r="AN257" s="35"/>
      <c r="AO257" s="35"/>
      <c r="AP257" s="35"/>
      <c r="AQ257" s="35"/>
      <c r="AR257" s="35"/>
      <c r="AS257" s="35"/>
      <c r="AT257" s="35"/>
      <c r="AU257" s="35"/>
      <c r="AV257" s="35"/>
      <c r="AW257" s="35"/>
      <c r="AX257" s="35">
        <v>0</v>
      </c>
      <c r="AY257" s="35"/>
      <c r="AZ257" s="35"/>
      <c r="BA257" s="35"/>
      <c r="BB257" s="35"/>
      <c r="BC257" s="35"/>
      <c r="BD257" s="35"/>
      <c r="BE257" s="35"/>
    </row>
    <row r="258" spans="1:57" ht="16.5" customHeight="1">
      <c r="A258" s="36" t="s">
        <v>173</v>
      </c>
      <c r="B258" s="36"/>
      <c r="C258" s="36"/>
      <c r="D258" s="36"/>
      <c r="E258" s="36"/>
      <c r="F258" s="36"/>
      <c r="G258" s="36"/>
      <c r="H258" s="36"/>
      <c r="I258" s="36"/>
      <c r="J258" s="10">
        <v>0</v>
      </c>
      <c r="K258" s="10"/>
      <c r="L258" s="10"/>
      <c r="M258" s="10"/>
      <c r="N258" s="10"/>
      <c r="O258" s="10"/>
      <c r="P258" s="10"/>
      <c r="Q258" s="10"/>
      <c r="R258" s="10"/>
      <c r="S258" s="10"/>
      <c r="T258" s="10"/>
      <c r="U258" s="10"/>
      <c r="V258" s="10"/>
      <c r="W258" s="10"/>
      <c r="X258" s="10">
        <v>0</v>
      </c>
      <c r="Y258" s="10"/>
      <c r="Z258" s="10"/>
      <c r="AA258" s="10"/>
      <c r="AB258" s="10"/>
      <c r="AC258" s="10"/>
      <c r="AD258" s="10"/>
      <c r="AE258" s="10"/>
      <c r="AF258" s="10"/>
      <c r="AG258" s="10"/>
      <c r="AH258" s="10"/>
      <c r="AI258" s="10"/>
      <c r="AJ258" s="10">
        <v>0</v>
      </c>
      <c r="AK258" s="10"/>
      <c r="AL258" s="10"/>
      <c r="AM258" s="10"/>
      <c r="AN258" s="10"/>
      <c r="AO258" s="10"/>
      <c r="AP258" s="10"/>
      <c r="AQ258" s="10"/>
      <c r="AR258" s="10"/>
      <c r="AS258" s="10"/>
      <c r="AT258" s="10"/>
      <c r="AU258" s="10"/>
      <c r="AV258" s="10"/>
      <c r="AW258" s="10"/>
      <c r="AX258" s="10">
        <v>0</v>
      </c>
      <c r="AY258" s="10"/>
      <c r="AZ258" s="10"/>
      <c r="BA258" s="10"/>
      <c r="BB258" s="10"/>
      <c r="BC258" s="10"/>
      <c r="BD258" s="10"/>
      <c r="BE258" s="10"/>
    </row>
    <row r="259" spans="1:57" ht="17.25" customHeight="1">
      <c r="A259" s="31" t="s">
        <v>78</v>
      </c>
      <c r="B259" s="31"/>
      <c r="C259" s="31"/>
      <c r="D259" s="31"/>
      <c r="E259" s="31"/>
      <c r="F259" s="31"/>
      <c r="G259" s="31"/>
      <c r="H259" s="31"/>
      <c r="I259" s="31"/>
      <c r="J259" s="52"/>
      <c r="K259" s="52"/>
      <c r="L259" s="52"/>
      <c r="M259" s="52"/>
      <c r="N259" s="52"/>
      <c r="O259" s="52"/>
      <c r="P259" s="52"/>
      <c r="Q259" s="52"/>
      <c r="R259" s="52"/>
      <c r="S259" s="52"/>
      <c r="T259" s="52"/>
      <c r="U259" s="52"/>
      <c r="V259" s="52"/>
      <c r="W259" s="52"/>
      <c r="X259" s="52">
        <v>0</v>
      </c>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v>0</v>
      </c>
      <c r="AY259" s="52"/>
      <c r="AZ259" s="52"/>
      <c r="BA259" s="52"/>
      <c r="BB259" s="52"/>
      <c r="BC259" s="52"/>
      <c r="BD259" s="52"/>
      <c r="BE259" s="52"/>
    </row>
    <row r="260" spans="1:57" ht="24.75" customHeight="1">
      <c r="A260" s="34" t="s">
        <v>174</v>
      </c>
      <c r="B260" s="34"/>
      <c r="C260" s="34"/>
      <c r="D260" s="34"/>
      <c r="E260" s="34"/>
      <c r="F260" s="34"/>
      <c r="G260" s="34"/>
      <c r="H260" s="34"/>
      <c r="I260" s="34"/>
      <c r="J260" s="35">
        <v>0</v>
      </c>
      <c r="K260" s="35"/>
      <c r="L260" s="35"/>
      <c r="M260" s="35"/>
      <c r="N260" s="35"/>
      <c r="O260" s="35"/>
      <c r="P260" s="35"/>
      <c r="Q260" s="35"/>
      <c r="R260" s="35"/>
      <c r="S260" s="35"/>
      <c r="T260" s="35"/>
      <c r="U260" s="35"/>
      <c r="V260" s="35"/>
      <c r="W260" s="35"/>
      <c r="X260" s="35">
        <v>0</v>
      </c>
      <c r="Y260" s="35"/>
      <c r="Z260" s="35"/>
      <c r="AA260" s="35"/>
      <c r="AB260" s="35"/>
      <c r="AC260" s="35"/>
      <c r="AD260" s="35"/>
      <c r="AE260" s="35"/>
      <c r="AF260" s="35"/>
      <c r="AG260" s="35"/>
      <c r="AH260" s="35"/>
      <c r="AI260" s="35"/>
      <c r="AJ260" s="35">
        <v>0</v>
      </c>
      <c r="AK260" s="35"/>
      <c r="AL260" s="35"/>
      <c r="AM260" s="35"/>
      <c r="AN260" s="35"/>
      <c r="AO260" s="35"/>
      <c r="AP260" s="35"/>
      <c r="AQ260" s="35"/>
      <c r="AR260" s="35"/>
      <c r="AS260" s="35"/>
      <c r="AT260" s="35"/>
      <c r="AU260" s="35"/>
      <c r="AV260" s="35"/>
      <c r="AW260" s="35"/>
      <c r="AX260" s="35">
        <v>0</v>
      </c>
      <c r="AY260" s="35"/>
      <c r="AZ260" s="35"/>
      <c r="BA260" s="35"/>
      <c r="BB260" s="35"/>
      <c r="BC260" s="35"/>
      <c r="BD260" s="35"/>
      <c r="BE260" s="35"/>
    </row>
    <row r="261" spans="1:57" ht="17.25" customHeight="1">
      <c r="A261" s="34" t="s">
        <v>175</v>
      </c>
      <c r="B261" s="34"/>
      <c r="C261" s="34"/>
      <c r="D261" s="34"/>
      <c r="E261" s="34"/>
      <c r="F261" s="34"/>
      <c r="G261" s="34"/>
      <c r="H261" s="34"/>
      <c r="I261" s="34"/>
      <c r="J261" s="35">
        <v>0</v>
      </c>
      <c r="K261" s="35"/>
      <c r="L261" s="35"/>
      <c r="M261" s="35"/>
      <c r="N261" s="35"/>
      <c r="O261" s="35"/>
      <c r="P261" s="35"/>
      <c r="Q261" s="35"/>
      <c r="R261" s="35"/>
      <c r="S261" s="35"/>
      <c r="T261" s="35"/>
      <c r="U261" s="35"/>
      <c r="V261" s="35"/>
      <c r="W261" s="35"/>
      <c r="X261" s="35">
        <v>0</v>
      </c>
      <c r="Y261" s="35"/>
      <c r="Z261" s="35"/>
      <c r="AA261" s="35"/>
      <c r="AB261" s="35"/>
      <c r="AC261" s="35"/>
      <c r="AD261" s="35"/>
      <c r="AE261" s="35"/>
      <c r="AF261" s="35"/>
      <c r="AG261" s="35"/>
      <c r="AH261" s="35"/>
      <c r="AI261" s="35"/>
      <c r="AJ261" s="35">
        <v>0</v>
      </c>
      <c r="AK261" s="35"/>
      <c r="AL261" s="35"/>
      <c r="AM261" s="35"/>
      <c r="AN261" s="35"/>
      <c r="AO261" s="35"/>
      <c r="AP261" s="35"/>
      <c r="AQ261" s="35"/>
      <c r="AR261" s="35"/>
      <c r="AS261" s="35"/>
      <c r="AT261" s="35"/>
      <c r="AU261" s="35"/>
      <c r="AV261" s="35"/>
      <c r="AW261" s="35"/>
      <c r="AX261" s="35">
        <v>0</v>
      </c>
      <c r="AY261" s="35"/>
      <c r="AZ261" s="35"/>
      <c r="BA261" s="35"/>
      <c r="BB261" s="35"/>
      <c r="BC261" s="35"/>
      <c r="BD261" s="35"/>
      <c r="BE261" s="35"/>
    </row>
    <row r="262" spans="1:57" ht="16.5" customHeight="1">
      <c r="A262" s="36" t="s">
        <v>176</v>
      </c>
      <c r="B262" s="36"/>
      <c r="C262" s="36"/>
      <c r="D262" s="36"/>
      <c r="E262" s="36"/>
      <c r="F262" s="36"/>
      <c r="G262" s="36"/>
      <c r="H262" s="36"/>
      <c r="I262" s="36"/>
      <c r="J262" s="10">
        <v>0</v>
      </c>
      <c r="K262" s="10"/>
      <c r="L262" s="10"/>
      <c r="M262" s="10"/>
      <c r="N262" s="10"/>
      <c r="O262" s="10"/>
      <c r="P262" s="10"/>
      <c r="Q262" s="10"/>
      <c r="R262" s="10"/>
      <c r="S262" s="10"/>
      <c r="T262" s="10"/>
      <c r="U262" s="10"/>
      <c r="V262" s="10"/>
      <c r="W262" s="10"/>
      <c r="X262" s="10">
        <v>0</v>
      </c>
      <c r="Y262" s="10"/>
      <c r="Z262" s="10"/>
      <c r="AA262" s="10"/>
      <c r="AB262" s="10"/>
      <c r="AC262" s="10"/>
      <c r="AD262" s="10"/>
      <c r="AE262" s="10"/>
      <c r="AF262" s="10"/>
      <c r="AG262" s="10"/>
      <c r="AH262" s="10"/>
      <c r="AI262" s="10"/>
      <c r="AJ262" s="10">
        <v>0</v>
      </c>
      <c r="AK262" s="10"/>
      <c r="AL262" s="10"/>
      <c r="AM262" s="10"/>
      <c r="AN262" s="10"/>
      <c r="AO262" s="10"/>
      <c r="AP262" s="10"/>
      <c r="AQ262" s="10"/>
      <c r="AR262" s="10"/>
      <c r="AS262" s="10"/>
      <c r="AT262" s="10"/>
      <c r="AU262" s="10"/>
      <c r="AV262" s="10"/>
      <c r="AW262" s="10"/>
      <c r="AX262" s="10">
        <v>0</v>
      </c>
      <c r="AY262" s="10"/>
      <c r="AZ262" s="10"/>
      <c r="BA262" s="10"/>
      <c r="BB262" s="10"/>
      <c r="BC262" s="10"/>
      <c r="BD262" s="10"/>
      <c r="BE262" s="10"/>
    </row>
    <row r="263" spans="1:57" ht="25.5" customHeight="1">
      <c r="A263" s="31" t="s">
        <v>78</v>
      </c>
      <c r="B263" s="31"/>
      <c r="C263" s="31"/>
      <c r="D263" s="31"/>
      <c r="E263" s="31"/>
      <c r="F263" s="31"/>
      <c r="G263" s="31"/>
      <c r="H263" s="31"/>
      <c r="I263" s="31"/>
      <c r="J263" s="52">
        <f>J252+J258+J260</f>
        <v>24429779212</v>
      </c>
      <c r="K263" s="52"/>
      <c r="L263" s="52"/>
      <c r="M263" s="52"/>
      <c r="N263" s="52"/>
      <c r="O263" s="52"/>
      <c r="P263" s="52"/>
      <c r="Q263" s="52"/>
      <c r="R263" s="52"/>
      <c r="S263" s="52"/>
      <c r="T263" s="52"/>
      <c r="U263" s="52"/>
      <c r="V263" s="52"/>
      <c r="W263" s="52"/>
      <c r="X263" s="52">
        <v>0</v>
      </c>
      <c r="Y263" s="52"/>
      <c r="Z263" s="52"/>
      <c r="AA263" s="52"/>
      <c r="AB263" s="52"/>
      <c r="AC263" s="52"/>
      <c r="AD263" s="52"/>
      <c r="AE263" s="52"/>
      <c r="AF263" s="52"/>
      <c r="AG263" s="52"/>
      <c r="AH263" s="52"/>
      <c r="AI263" s="52"/>
      <c r="AJ263" s="52">
        <f>AJ252+AJ258+AJ260</f>
        <v>32837416503</v>
      </c>
      <c r="AK263" s="52"/>
      <c r="AL263" s="52"/>
      <c r="AM263" s="52"/>
      <c r="AN263" s="52"/>
      <c r="AO263" s="52"/>
      <c r="AP263" s="52"/>
      <c r="AQ263" s="52"/>
      <c r="AR263" s="52"/>
      <c r="AS263" s="52"/>
      <c r="AT263" s="52"/>
      <c r="AU263" s="52"/>
      <c r="AV263" s="52"/>
      <c r="AW263" s="52"/>
      <c r="AX263" s="52">
        <v>0</v>
      </c>
      <c r="AY263" s="52"/>
      <c r="AZ263" s="52"/>
      <c r="BA263" s="52"/>
      <c r="BB263" s="52"/>
      <c r="BC263" s="52"/>
      <c r="BD263" s="52"/>
      <c r="BE263" s="52"/>
    </row>
    <row r="264" spans="1:57" ht="2.25" customHeight="1">
      <c r="A264" s="36" t="s">
        <v>177</v>
      </c>
      <c r="B264" s="36"/>
      <c r="C264" s="36"/>
      <c r="D264" s="36"/>
      <c r="E264" s="36"/>
      <c r="F264" s="36"/>
      <c r="G264" s="36"/>
      <c r="H264" s="36"/>
      <c r="I264" s="36"/>
      <c r="J264" s="10">
        <v>0</v>
      </c>
      <c r="K264" s="10"/>
      <c r="L264" s="10"/>
      <c r="M264" s="10"/>
      <c r="N264" s="10"/>
      <c r="O264" s="10"/>
      <c r="P264" s="10"/>
      <c r="Q264" s="10"/>
      <c r="R264" s="10"/>
      <c r="S264" s="10"/>
      <c r="T264" s="10"/>
      <c r="U264" s="10"/>
      <c r="V264" s="10"/>
      <c r="W264" s="10"/>
      <c r="X264" s="10">
        <v>0</v>
      </c>
      <c r="Y264" s="10"/>
      <c r="Z264" s="10"/>
      <c r="AA264" s="10"/>
      <c r="AB264" s="10"/>
      <c r="AC264" s="10"/>
      <c r="AD264" s="10"/>
      <c r="AE264" s="10"/>
      <c r="AF264" s="10"/>
      <c r="AG264" s="10"/>
      <c r="AH264" s="10"/>
      <c r="AI264" s="10"/>
      <c r="AJ264" s="10">
        <v>0</v>
      </c>
      <c r="AK264" s="10"/>
      <c r="AL264" s="10"/>
      <c r="AM264" s="10"/>
      <c r="AN264" s="10"/>
      <c r="AO264" s="10"/>
      <c r="AP264" s="10"/>
      <c r="AQ264" s="10"/>
      <c r="AR264" s="10"/>
      <c r="AS264" s="10"/>
      <c r="AT264" s="10"/>
      <c r="AU264" s="10"/>
      <c r="AV264" s="10"/>
      <c r="AW264" s="10"/>
      <c r="AX264" s="10">
        <v>0</v>
      </c>
      <c r="AY264" s="10"/>
      <c r="AZ264" s="10"/>
      <c r="BA264" s="10"/>
      <c r="BB264" s="10"/>
      <c r="BC264" s="10"/>
      <c r="BD264" s="10"/>
      <c r="BE264" s="10"/>
    </row>
    <row r="265" spans="1:57" ht="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row>
    <row r="266" ht="17.25" customHeight="1"/>
    <row r="267" spans="1:57" ht="27" customHeight="1">
      <c r="A267" s="53" t="s">
        <v>375</v>
      </c>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4"/>
      <c r="AN267" s="54"/>
      <c r="AO267" s="54"/>
      <c r="AP267" s="54"/>
      <c r="AQ267" s="54"/>
      <c r="AR267" s="54"/>
      <c r="AS267" s="54"/>
      <c r="AT267" s="54"/>
      <c r="AU267" s="54"/>
      <c r="AV267" s="54"/>
      <c r="AW267" s="54"/>
      <c r="AX267" s="54"/>
      <c r="AY267" s="54"/>
      <c r="AZ267" s="54"/>
      <c r="BA267" s="54"/>
      <c r="BB267" s="54"/>
      <c r="BC267" s="54"/>
      <c r="BD267" s="54"/>
      <c r="BE267" s="54"/>
    </row>
    <row r="268" spans="1:57" ht="25.5" customHeight="1">
      <c r="A268" s="31" t="s">
        <v>72</v>
      </c>
      <c r="B268" s="31"/>
      <c r="C268" s="31"/>
      <c r="D268" s="31"/>
      <c r="E268" s="31"/>
      <c r="F268" s="31"/>
      <c r="G268" s="31"/>
      <c r="H268" s="31"/>
      <c r="I268" s="31"/>
      <c r="J268" s="33">
        <v>42370</v>
      </c>
      <c r="K268" s="31"/>
      <c r="L268" s="31"/>
      <c r="M268" s="31"/>
      <c r="N268" s="31"/>
      <c r="O268" s="31"/>
      <c r="P268" s="31"/>
      <c r="Q268" s="31"/>
      <c r="R268" s="31"/>
      <c r="S268" s="31"/>
      <c r="T268" s="31"/>
      <c r="U268" s="31"/>
      <c r="V268" s="31"/>
      <c r="W268" s="31"/>
      <c r="X268" s="31" t="s">
        <v>322</v>
      </c>
      <c r="Y268" s="31"/>
      <c r="Z268" s="31"/>
      <c r="AA268" s="31"/>
      <c r="AB268" s="31"/>
      <c r="AC268" s="31"/>
      <c r="AD268" s="31"/>
      <c r="AE268" s="31"/>
      <c r="AF268" s="31"/>
      <c r="AG268" s="31"/>
      <c r="AH268" s="31"/>
      <c r="AI268" s="31"/>
      <c r="AJ268" s="31" t="s">
        <v>323</v>
      </c>
      <c r="AK268" s="31"/>
      <c r="AL268" s="31"/>
      <c r="AM268" s="31"/>
      <c r="AN268" s="31"/>
      <c r="AO268" s="31"/>
      <c r="AP268" s="31"/>
      <c r="AQ268" s="31"/>
      <c r="AR268" s="31"/>
      <c r="AS268" s="31"/>
      <c r="AT268" s="31"/>
      <c r="AU268" s="31"/>
      <c r="AV268" s="31"/>
      <c r="AW268" s="31"/>
      <c r="AX268" s="31" t="s">
        <v>316</v>
      </c>
      <c r="AY268" s="31"/>
      <c r="AZ268" s="31"/>
      <c r="BA268" s="31"/>
      <c r="BB268" s="31"/>
      <c r="BC268" s="31"/>
      <c r="BD268" s="31"/>
      <c r="BE268" s="31"/>
    </row>
    <row r="269" spans="1:57" ht="16.5" customHeight="1">
      <c r="A269" s="34" t="s">
        <v>178</v>
      </c>
      <c r="B269" s="34"/>
      <c r="C269" s="34"/>
      <c r="D269" s="34"/>
      <c r="E269" s="34"/>
      <c r="F269" s="34"/>
      <c r="G269" s="34"/>
      <c r="H269" s="34"/>
      <c r="I269" s="34"/>
      <c r="J269" s="35">
        <v>0</v>
      </c>
      <c r="K269" s="35"/>
      <c r="L269" s="35"/>
      <c r="M269" s="35"/>
      <c r="N269" s="35"/>
      <c r="O269" s="35"/>
      <c r="P269" s="35"/>
      <c r="Q269" s="35"/>
      <c r="R269" s="35"/>
      <c r="S269" s="35"/>
      <c r="T269" s="35"/>
      <c r="U269" s="35"/>
      <c r="V269" s="35"/>
      <c r="W269" s="35"/>
      <c r="X269" s="35">
        <v>0</v>
      </c>
      <c r="Y269" s="35"/>
      <c r="Z269" s="35"/>
      <c r="AA269" s="35"/>
      <c r="AB269" s="35"/>
      <c r="AC269" s="35"/>
      <c r="AD269" s="35"/>
      <c r="AE269" s="35"/>
      <c r="AF269" s="35"/>
      <c r="AG269" s="35"/>
      <c r="AH269" s="35"/>
      <c r="AI269" s="35"/>
      <c r="AJ269" s="35">
        <v>0</v>
      </c>
      <c r="AK269" s="35"/>
      <c r="AL269" s="35"/>
      <c r="AM269" s="35"/>
      <c r="AN269" s="35"/>
      <c r="AO269" s="35"/>
      <c r="AP269" s="35"/>
      <c r="AQ269" s="35"/>
      <c r="AR269" s="35"/>
      <c r="AS269" s="35"/>
      <c r="AT269" s="35"/>
      <c r="AU269" s="35"/>
      <c r="AV269" s="35"/>
      <c r="AW269" s="35"/>
      <c r="AX269" s="35">
        <v>0</v>
      </c>
      <c r="AY269" s="35"/>
      <c r="AZ269" s="35"/>
      <c r="BA269" s="35"/>
      <c r="BB269" s="35"/>
      <c r="BC269" s="35"/>
      <c r="BD269" s="35"/>
      <c r="BE269" s="35"/>
    </row>
    <row r="270" spans="1:57" ht="17.25" customHeight="1">
      <c r="A270" s="34" t="s">
        <v>179</v>
      </c>
      <c r="B270" s="34"/>
      <c r="C270" s="34"/>
      <c r="D270" s="34"/>
      <c r="E270" s="34"/>
      <c r="F270" s="34"/>
      <c r="G270" s="34"/>
      <c r="H270" s="34"/>
      <c r="I270" s="34"/>
      <c r="J270" s="35"/>
      <c r="K270" s="35"/>
      <c r="L270" s="35"/>
      <c r="M270" s="35"/>
      <c r="N270" s="35"/>
      <c r="O270" s="35"/>
      <c r="P270" s="35"/>
      <c r="Q270" s="35"/>
      <c r="R270" s="35"/>
      <c r="S270" s="35"/>
      <c r="T270" s="35"/>
      <c r="U270" s="35"/>
      <c r="V270" s="35"/>
      <c r="W270" s="35"/>
      <c r="X270" s="35">
        <v>847976657</v>
      </c>
      <c r="Y270" s="35"/>
      <c r="Z270" s="35"/>
      <c r="AA270" s="35"/>
      <c r="AB270" s="35"/>
      <c r="AC270" s="35"/>
      <c r="AD270" s="35"/>
      <c r="AE270" s="35"/>
      <c r="AF270" s="35"/>
      <c r="AG270" s="35"/>
      <c r="AH270" s="35"/>
      <c r="AI270" s="35"/>
      <c r="AJ270" s="35">
        <v>120661897</v>
      </c>
      <c r="AK270" s="35"/>
      <c r="AL270" s="35"/>
      <c r="AM270" s="35"/>
      <c r="AN270" s="35"/>
      <c r="AO270" s="35"/>
      <c r="AP270" s="35"/>
      <c r="AQ270" s="35"/>
      <c r="AR270" s="35"/>
      <c r="AS270" s="35"/>
      <c r="AT270" s="35"/>
      <c r="AU270" s="35"/>
      <c r="AV270" s="35"/>
      <c r="AW270" s="35"/>
      <c r="AX270" s="35">
        <f aca="true" t="shared" si="1" ref="AX270:AX278">J270+X270-AJ270</f>
        <v>727314760</v>
      </c>
      <c r="AY270" s="35"/>
      <c r="AZ270" s="35"/>
      <c r="BA270" s="35"/>
      <c r="BB270" s="35"/>
      <c r="BC270" s="35"/>
      <c r="BD270" s="35"/>
      <c r="BE270" s="35"/>
    </row>
    <row r="271" spans="1:57" ht="17.25" customHeight="1">
      <c r="A271" s="34" t="s">
        <v>180</v>
      </c>
      <c r="B271" s="34"/>
      <c r="C271" s="34"/>
      <c r="D271" s="34"/>
      <c r="E271" s="34"/>
      <c r="F271" s="34"/>
      <c r="G271" s="34"/>
      <c r="H271" s="34"/>
      <c r="I271" s="34"/>
      <c r="J271" s="35">
        <v>0</v>
      </c>
      <c r="K271" s="35"/>
      <c r="L271" s="35"/>
      <c r="M271" s="35"/>
      <c r="N271" s="35"/>
      <c r="O271" s="35"/>
      <c r="P271" s="35"/>
      <c r="Q271" s="35"/>
      <c r="R271" s="35"/>
      <c r="S271" s="35"/>
      <c r="T271" s="35"/>
      <c r="U271" s="35"/>
      <c r="V271" s="35"/>
      <c r="W271" s="35"/>
      <c r="X271" s="35">
        <v>0</v>
      </c>
      <c r="Y271" s="35"/>
      <c r="Z271" s="35"/>
      <c r="AA271" s="35"/>
      <c r="AB271" s="35"/>
      <c r="AC271" s="35"/>
      <c r="AD271" s="35"/>
      <c r="AE271" s="35"/>
      <c r="AF271" s="35"/>
      <c r="AG271" s="35"/>
      <c r="AH271" s="35"/>
      <c r="AI271" s="35"/>
      <c r="AJ271" s="35">
        <v>0</v>
      </c>
      <c r="AK271" s="35"/>
      <c r="AL271" s="35"/>
      <c r="AM271" s="35"/>
      <c r="AN271" s="35"/>
      <c r="AO271" s="35"/>
      <c r="AP271" s="35"/>
      <c r="AQ271" s="35"/>
      <c r="AR271" s="35"/>
      <c r="AS271" s="35"/>
      <c r="AT271" s="35"/>
      <c r="AU271" s="35"/>
      <c r="AV271" s="35"/>
      <c r="AW271" s="35"/>
      <c r="AX271" s="35">
        <f t="shared" si="1"/>
        <v>0</v>
      </c>
      <c r="AY271" s="35"/>
      <c r="AZ271" s="35"/>
      <c r="BA271" s="35"/>
      <c r="BB271" s="35"/>
      <c r="BC271" s="35"/>
      <c r="BD271" s="35"/>
      <c r="BE271" s="35"/>
    </row>
    <row r="272" spans="1:57" ht="16.5" customHeight="1">
      <c r="A272" s="34" t="s">
        <v>181</v>
      </c>
      <c r="B272" s="34"/>
      <c r="C272" s="34"/>
      <c r="D272" s="34"/>
      <c r="E272" s="34"/>
      <c r="F272" s="34"/>
      <c r="G272" s="34"/>
      <c r="H272" s="34"/>
      <c r="I272" s="34"/>
      <c r="J272" s="35">
        <v>0</v>
      </c>
      <c r="K272" s="35"/>
      <c r="L272" s="35"/>
      <c r="M272" s="35"/>
      <c r="N272" s="35"/>
      <c r="O272" s="35"/>
      <c r="P272" s="35"/>
      <c r="Q272" s="35"/>
      <c r="R272" s="35"/>
      <c r="S272" s="35"/>
      <c r="T272" s="35"/>
      <c r="U272" s="35"/>
      <c r="V272" s="35"/>
      <c r="W272" s="35"/>
      <c r="X272" s="35">
        <f>96109207+25525504</f>
        <v>121634711</v>
      </c>
      <c r="Y272" s="35"/>
      <c r="Z272" s="35"/>
      <c r="AA272" s="35"/>
      <c r="AB272" s="35"/>
      <c r="AC272" s="35"/>
      <c r="AD272" s="35"/>
      <c r="AE272" s="35"/>
      <c r="AF272" s="35"/>
      <c r="AG272" s="35"/>
      <c r="AH272" s="35"/>
      <c r="AI272" s="35"/>
      <c r="AJ272" s="35">
        <v>121634711</v>
      </c>
      <c r="AK272" s="35"/>
      <c r="AL272" s="35"/>
      <c r="AM272" s="35"/>
      <c r="AN272" s="35"/>
      <c r="AO272" s="35"/>
      <c r="AP272" s="35"/>
      <c r="AQ272" s="35"/>
      <c r="AR272" s="35"/>
      <c r="AS272" s="35"/>
      <c r="AT272" s="35"/>
      <c r="AU272" s="35"/>
      <c r="AV272" s="35"/>
      <c r="AW272" s="35"/>
      <c r="AX272" s="35">
        <f t="shared" si="1"/>
        <v>0</v>
      </c>
      <c r="AY272" s="35"/>
      <c r="AZ272" s="35"/>
      <c r="BA272" s="35"/>
      <c r="BB272" s="35"/>
      <c r="BC272" s="35"/>
      <c r="BD272" s="35"/>
      <c r="BE272" s="35"/>
    </row>
    <row r="273" spans="1:57" ht="17.25" customHeight="1">
      <c r="A273" s="34" t="s">
        <v>182</v>
      </c>
      <c r="B273" s="34"/>
      <c r="C273" s="34"/>
      <c r="D273" s="34"/>
      <c r="E273" s="34"/>
      <c r="F273" s="34"/>
      <c r="G273" s="34"/>
      <c r="H273" s="34"/>
      <c r="I273" s="34"/>
      <c r="J273" s="35">
        <v>2681536233</v>
      </c>
      <c r="K273" s="35"/>
      <c r="L273" s="35"/>
      <c r="M273" s="35"/>
      <c r="N273" s="35"/>
      <c r="O273" s="35"/>
      <c r="P273" s="35"/>
      <c r="Q273" s="35"/>
      <c r="R273" s="35"/>
      <c r="S273" s="35"/>
      <c r="T273" s="35"/>
      <c r="U273" s="35"/>
      <c r="V273" s="35"/>
      <c r="W273" s="35"/>
      <c r="X273" s="35">
        <v>2792772500</v>
      </c>
      <c r="Y273" s="35"/>
      <c r="Z273" s="35"/>
      <c r="AA273" s="35"/>
      <c r="AB273" s="35"/>
      <c r="AC273" s="35"/>
      <c r="AD273" s="35"/>
      <c r="AE273" s="35"/>
      <c r="AF273" s="35"/>
      <c r="AG273" s="35"/>
      <c r="AH273" s="35"/>
      <c r="AI273" s="35"/>
      <c r="AJ273" s="35">
        <v>2692660504</v>
      </c>
      <c r="AK273" s="35"/>
      <c r="AL273" s="35"/>
      <c r="AM273" s="35"/>
      <c r="AN273" s="35"/>
      <c r="AO273" s="35"/>
      <c r="AP273" s="35"/>
      <c r="AQ273" s="35"/>
      <c r="AR273" s="35"/>
      <c r="AS273" s="35"/>
      <c r="AT273" s="35"/>
      <c r="AU273" s="35"/>
      <c r="AV273" s="35"/>
      <c r="AW273" s="35"/>
      <c r="AX273" s="35">
        <f t="shared" si="1"/>
        <v>2781648229</v>
      </c>
      <c r="AY273" s="35"/>
      <c r="AZ273" s="35"/>
      <c r="BA273" s="35"/>
      <c r="BB273" s="35"/>
      <c r="BC273" s="35"/>
      <c r="BD273" s="35"/>
      <c r="BE273" s="35"/>
    </row>
    <row r="274" spans="1:57" ht="16.5" customHeight="1">
      <c r="A274" s="34" t="s">
        <v>183</v>
      </c>
      <c r="B274" s="34"/>
      <c r="C274" s="34"/>
      <c r="D274" s="34"/>
      <c r="E274" s="34"/>
      <c r="F274" s="34"/>
      <c r="G274" s="34"/>
      <c r="H274" s="34"/>
      <c r="I274" s="34"/>
      <c r="J274" s="35">
        <f>371283065-5151000</f>
        <v>366132065</v>
      </c>
      <c r="K274" s="35"/>
      <c r="L274" s="35"/>
      <c r="M274" s="35"/>
      <c r="N274" s="35"/>
      <c r="O274" s="35"/>
      <c r="P274" s="35"/>
      <c r="Q274" s="35"/>
      <c r="R274" s="35"/>
      <c r="S274" s="35"/>
      <c r="T274" s="35"/>
      <c r="U274" s="35"/>
      <c r="V274" s="35"/>
      <c r="W274" s="35"/>
      <c r="X274" s="35">
        <v>559593875</v>
      </c>
      <c r="Y274" s="35"/>
      <c r="Z274" s="35"/>
      <c r="AA274" s="35"/>
      <c r="AB274" s="35"/>
      <c r="AC274" s="35"/>
      <c r="AD274" s="35"/>
      <c r="AE274" s="35"/>
      <c r="AF274" s="35"/>
      <c r="AG274" s="35"/>
      <c r="AH274" s="35"/>
      <c r="AI274" s="35"/>
      <c r="AJ274" s="35">
        <v>905661875</v>
      </c>
      <c r="AK274" s="35"/>
      <c r="AL274" s="35"/>
      <c r="AM274" s="35"/>
      <c r="AN274" s="35"/>
      <c r="AO274" s="35"/>
      <c r="AP274" s="35"/>
      <c r="AQ274" s="35"/>
      <c r="AR274" s="35"/>
      <c r="AS274" s="35"/>
      <c r="AT274" s="35"/>
      <c r="AU274" s="35"/>
      <c r="AV274" s="35"/>
      <c r="AW274" s="35"/>
      <c r="AX274" s="35">
        <f t="shared" si="1"/>
        <v>20064065</v>
      </c>
      <c r="AY274" s="35"/>
      <c r="AZ274" s="35"/>
      <c r="BA274" s="35"/>
      <c r="BB274" s="35"/>
      <c r="BC274" s="35"/>
      <c r="BD274" s="35"/>
      <c r="BE274" s="35"/>
    </row>
    <row r="275" spans="1:57" ht="17.25" customHeight="1">
      <c r="A275" s="34" t="s">
        <v>184</v>
      </c>
      <c r="B275" s="34"/>
      <c r="C275" s="34"/>
      <c r="D275" s="34"/>
      <c r="E275" s="34"/>
      <c r="F275" s="34"/>
      <c r="G275" s="34"/>
      <c r="H275" s="34"/>
      <c r="I275" s="34"/>
      <c r="J275" s="35">
        <v>0</v>
      </c>
      <c r="K275" s="35"/>
      <c r="L275" s="35"/>
      <c r="M275" s="35"/>
      <c r="N275" s="35"/>
      <c r="O275" s="35"/>
      <c r="P275" s="35"/>
      <c r="Q275" s="35"/>
      <c r="R275" s="35"/>
      <c r="S275" s="35"/>
      <c r="T275" s="35"/>
      <c r="U275" s="35"/>
      <c r="V275" s="35"/>
      <c r="W275" s="35"/>
      <c r="X275" s="35">
        <v>0</v>
      </c>
      <c r="Y275" s="35"/>
      <c r="Z275" s="35"/>
      <c r="AA275" s="35"/>
      <c r="AB275" s="35"/>
      <c r="AC275" s="35"/>
      <c r="AD275" s="35"/>
      <c r="AE275" s="35"/>
      <c r="AF275" s="35"/>
      <c r="AG275" s="35"/>
      <c r="AH275" s="35"/>
      <c r="AI275" s="35"/>
      <c r="AJ275" s="35">
        <v>0</v>
      </c>
      <c r="AK275" s="35"/>
      <c r="AL275" s="35"/>
      <c r="AM275" s="35"/>
      <c r="AN275" s="35"/>
      <c r="AO275" s="35"/>
      <c r="AP275" s="35"/>
      <c r="AQ275" s="35"/>
      <c r="AR275" s="35"/>
      <c r="AS275" s="35"/>
      <c r="AT275" s="35"/>
      <c r="AU275" s="35"/>
      <c r="AV275" s="35"/>
      <c r="AW275" s="35"/>
      <c r="AX275" s="35">
        <f t="shared" si="1"/>
        <v>0</v>
      </c>
      <c r="AY275" s="35"/>
      <c r="AZ275" s="35"/>
      <c r="BA275" s="35"/>
      <c r="BB275" s="35"/>
      <c r="BC275" s="35"/>
      <c r="BD275" s="35"/>
      <c r="BE275" s="35"/>
    </row>
    <row r="276" spans="1:57" ht="17.25" customHeight="1">
      <c r="A276" s="34" t="s">
        <v>185</v>
      </c>
      <c r="B276" s="34"/>
      <c r="C276" s="34"/>
      <c r="D276" s="34"/>
      <c r="E276" s="34"/>
      <c r="F276" s="34"/>
      <c r="G276" s="34"/>
      <c r="H276" s="34"/>
      <c r="I276" s="34"/>
      <c r="J276" s="35">
        <v>0</v>
      </c>
      <c r="K276" s="35"/>
      <c r="L276" s="35"/>
      <c r="M276" s="35"/>
      <c r="N276" s="35"/>
      <c r="O276" s="35"/>
      <c r="P276" s="35"/>
      <c r="Q276" s="35"/>
      <c r="R276" s="35"/>
      <c r="S276" s="35"/>
      <c r="T276" s="35"/>
      <c r="U276" s="35"/>
      <c r="V276" s="35"/>
      <c r="W276" s="35"/>
      <c r="X276" s="35">
        <v>0</v>
      </c>
      <c r="Y276" s="35"/>
      <c r="Z276" s="35"/>
      <c r="AA276" s="35"/>
      <c r="AB276" s="35"/>
      <c r="AC276" s="35"/>
      <c r="AD276" s="35"/>
      <c r="AE276" s="35"/>
      <c r="AF276" s="35"/>
      <c r="AG276" s="35"/>
      <c r="AH276" s="35"/>
      <c r="AI276" s="35"/>
      <c r="AJ276" s="35">
        <v>0</v>
      </c>
      <c r="AK276" s="35"/>
      <c r="AL276" s="35"/>
      <c r="AM276" s="35"/>
      <c r="AN276" s="35"/>
      <c r="AO276" s="35"/>
      <c r="AP276" s="35"/>
      <c r="AQ276" s="35"/>
      <c r="AR276" s="35"/>
      <c r="AS276" s="35"/>
      <c r="AT276" s="35"/>
      <c r="AU276" s="35"/>
      <c r="AV276" s="35"/>
      <c r="AW276" s="35"/>
      <c r="AX276" s="35">
        <f t="shared" si="1"/>
        <v>0</v>
      </c>
      <c r="AY276" s="35"/>
      <c r="AZ276" s="35"/>
      <c r="BA276" s="35"/>
      <c r="BB276" s="35"/>
      <c r="BC276" s="35"/>
      <c r="BD276" s="35"/>
      <c r="BE276" s="35"/>
    </row>
    <row r="277" spans="1:57" ht="24.75" customHeight="1">
      <c r="A277" s="34" t="s">
        <v>186</v>
      </c>
      <c r="B277" s="34"/>
      <c r="C277" s="34"/>
      <c r="D277" s="34"/>
      <c r="E277" s="34"/>
      <c r="F277" s="34"/>
      <c r="G277" s="34"/>
      <c r="H277" s="34"/>
      <c r="I277" s="34"/>
      <c r="J277" s="35">
        <v>0</v>
      </c>
      <c r="K277" s="35"/>
      <c r="L277" s="35"/>
      <c r="M277" s="35"/>
      <c r="N277" s="35"/>
      <c r="O277" s="35"/>
      <c r="P277" s="35"/>
      <c r="Q277" s="35"/>
      <c r="R277" s="35"/>
      <c r="S277" s="35"/>
      <c r="T277" s="35"/>
      <c r="U277" s="35"/>
      <c r="V277" s="35"/>
      <c r="W277" s="35"/>
      <c r="X277" s="35">
        <v>3000000</v>
      </c>
      <c r="Y277" s="35"/>
      <c r="Z277" s="35"/>
      <c r="AA277" s="35"/>
      <c r="AB277" s="35"/>
      <c r="AC277" s="35"/>
      <c r="AD277" s="35"/>
      <c r="AE277" s="35"/>
      <c r="AF277" s="35"/>
      <c r="AG277" s="35"/>
      <c r="AH277" s="35"/>
      <c r="AI277" s="35"/>
      <c r="AJ277" s="35">
        <v>3000000</v>
      </c>
      <c r="AK277" s="35"/>
      <c r="AL277" s="35"/>
      <c r="AM277" s="35"/>
      <c r="AN277" s="35"/>
      <c r="AO277" s="35"/>
      <c r="AP277" s="35"/>
      <c r="AQ277" s="35"/>
      <c r="AR277" s="35"/>
      <c r="AS277" s="35"/>
      <c r="AT277" s="35"/>
      <c r="AU277" s="35"/>
      <c r="AV277" s="35"/>
      <c r="AW277" s="35"/>
      <c r="AX277" s="35">
        <f t="shared" si="1"/>
        <v>0</v>
      </c>
      <c r="AY277" s="35"/>
      <c r="AZ277" s="35"/>
      <c r="BA277" s="35"/>
      <c r="BB277" s="35"/>
      <c r="BC277" s="35"/>
      <c r="BD277" s="35"/>
      <c r="BE277" s="35"/>
    </row>
    <row r="278" spans="1:57" ht="17.25" customHeight="1">
      <c r="A278" s="36" t="s">
        <v>187</v>
      </c>
      <c r="B278" s="36"/>
      <c r="C278" s="36"/>
      <c r="D278" s="36"/>
      <c r="E278" s="36"/>
      <c r="F278" s="36"/>
      <c r="G278" s="36"/>
      <c r="H278" s="36"/>
      <c r="I278" s="36"/>
      <c r="J278" s="10">
        <v>0</v>
      </c>
      <c r="K278" s="10"/>
      <c r="L278" s="10"/>
      <c r="M278" s="10"/>
      <c r="N278" s="10"/>
      <c r="O278" s="10"/>
      <c r="P278" s="10"/>
      <c r="Q278" s="10"/>
      <c r="R278" s="10"/>
      <c r="S278" s="10"/>
      <c r="T278" s="10"/>
      <c r="U278" s="10"/>
      <c r="V278" s="10"/>
      <c r="W278" s="10"/>
      <c r="X278" s="10">
        <v>0</v>
      </c>
      <c r="Y278" s="10"/>
      <c r="Z278" s="10"/>
      <c r="AA278" s="10"/>
      <c r="AB278" s="10"/>
      <c r="AC278" s="10"/>
      <c r="AD278" s="10"/>
      <c r="AE278" s="10"/>
      <c r="AF278" s="10"/>
      <c r="AG278" s="10"/>
      <c r="AH278" s="10"/>
      <c r="AI278" s="10"/>
      <c r="AJ278" s="10">
        <v>0</v>
      </c>
      <c r="AK278" s="10"/>
      <c r="AL278" s="10"/>
      <c r="AM278" s="10"/>
      <c r="AN278" s="10"/>
      <c r="AO278" s="10"/>
      <c r="AP278" s="10"/>
      <c r="AQ278" s="10"/>
      <c r="AR278" s="10"/>
      <c r="AS278" s="10"/>
      <c r="AT278" s="10"/>
      <c r="AU278" s="10"/>
      <c r="AV278" s="10"/>
      <c r="AW278" s="10"/>
      <c r="AX278" s="35">
        <f t="shared" si="1"/>
        <v>0</v>
      </c>
      <c r="AY278" s="35"/>
      <c r="AZ278" s="35"/>
      <c r="BA278" s="35"/>
      <c r="BB278" s="35"/>
      <c r="BC278" s="35"/>
      <c r="BD278" s="35"/>
      <c r="BE278" s="35"/>
    </row>
    <row r="279" spans="1:57" ht="24" customHeight="1">
      <c r="A279" s="46" t="s">
        <v>78</v>
      </c>
      <c r="B279" s="46"/>
      <c r="C279" s="46"/>
      <c r="D279" s="46"/>
      <c r="E279" s="46"/>
      <c r="F279" s="46"/>
      <c r="G279" s="46"/>
      <c r="H279" s="46"/>
      <c r="I279" s="46"/>
      <c r="J279" s="37">
        <f>SUM(J270:W278)</f>
        <v>3047668298</v>
      </c>
      <c r="K279" s="37"/>
      <c r="L279" s="37"/>
      <c r="M279" s="37"/>
      <c r="N279" s="37"/>
      <c r="O279" s="37"/>
      <c r="P279" s="37"/>
      <c r="Q279" s="37"/>
      <c r="R279" s="37"/>
      <c r="S279" s="37"/>
      <c r="T279" s="37"/>
      <c r="U279" s="37"/>
      <c r="V279" s="37"/>
      <c r="W279" s="37"/>
      <c r="X279" s="37">
        <f>SUM(X270:AI278)</f>
        <v>4324977743</v>
      </c>
      <c r="Y279" s="37"/>
      <c r="Z279" s="37"/>
      <c r="AA279" s="37"/>
      <c r="AB279" s="37"/>
      <c r="AC279" s="37"/>
      <c r="AD279" s="37"/>
      <c r="AE279" s="37"/>
      <c r="AF279" s="37"/>
      <c r="AG279" s="37"/>
      <c r="AH279" s="37"/>
      <c r="AI279" s="37"/>
      <c r="AJ279" s="37">
        <f>SUM(AJ270:AW278)</f>
        <v>3843618987</v>
      </c>
      <c r="AK279" s="37"/>
      <c r="AL279" s="37"/>
      <c r="AM279" s="37"/>
      <c r="AN279" s="37"/>
      <c r="AO279" s="37"/>
      <c r="AP279" s="37"/>
      <c r="AQ279" s="37"/>
      <c r="AR279" s="37"/>
      <c r="AS279" s="37"/>
      <c r="AT279" s="37"/>
      <c r="AU279" s="37"/>
      <c r="AV279" s="37"/>
      <c r="AW279" s="37"/>
      <c r="AX279" s="37">
        <f>SUM(AX270:BE278)</f>
        <v>3529027054</v>
      </c>
      <c r="AY279" s="37"/>
      <c r="AZ279" s="37"/>
      <c r="BA279" s="37"/>
      <c r="BB279" s="37"/>
      <c r="BC279" s="37"/>
      <c r="BD279" s="37"/>
      <c r="BE279" s="37"/>
    </row>
    <row r="280" spans="1:57" ht="17.25" customHeight="1">
      <c r="A280" s="34" t="s">
        <v>188</v>
      </c>
      <c r="B280" s="34"/>
      <c r="C280" s="34"/>
      <c r="D280" s="34"/>
      <c r="E280" s="34"/>
      <c r="F280" s="34"/>
      <c r="G280" s="34"/>
      <c r="H280" s="34"/>
      <c r="I280" s="34"/>
      <c r="J280" s="35">
        <v>0</v>
      </c>
      <c r="K280" s="35"/>
      <c r="L280" s="35"/>
      <c r="M280" s="35"/>
      <c r="N280" s="35"/>
      <c r="O280" s="35"/>
      <c r="P280" s="35"/>
      <c r="Q280" s="35"/>
      <c r="R280" s="35"/>
      <c r="S280" s="35"/>
      <c r="T280" s="35"/>
      <c r="U280" s="35"/>
      <c r="V280" s="35"/>
      <c r="W280" s="35"/>
      <c r="X280" s="35">
        <v>0</v>
      </c>
      <c r="Y280" s="35"/>
      <c r="Z280" s="35"/>
      <c r="AA280" s="35"/>
      <c r="AB280" s="35"/>
      <c r="AC280" s="35"/>
      <c r="AD280" s="35"/>
      <c r="AE280" s="35"/>
      <c r="AF280" s="35"/>
      <c r="AG280" s="35"/>
      <c r="AH280" s="35"/>
      <c r="AI280" s="35"/>
      <c r="AJ280" s="35">
        <v>0</v>
      </c>
      <c r="AK280" s="35"/>
      <c r="AL280" s="35"/>
      <c r="AM280" s="35"/>
      <c r="AN280" s="35"/>
      <c r="AO280" s="35"/>
      <c r="AP280" s="35"/>
      <c r="AQ280" s="35"/>
      <c r="AR280" s="35"/>
      <c r="AS280" s="35"/>
      <c r="AT280" s="35"/>
      <c r="AU280" s="35"/>
      <c r="AV280" s="35"/>
      <c r="AW280" s="35"/>
      <c r="AX280" s="35">
        <v>0</v>
      </c>
      <c r="AY280" s="35"/>
      <c r="AZ280" s="35"/>
      <c r="BA280" s="35"/>
      <c r="BB280" s="35"/>
      <c r="BC280" s="35"/>
      <c r="BD280" s="35"/>
      <c r="BE280" s="35"/>
    </row>
    <row r="281" spans="1:57" ht="17.25" customHeight="1">
      <c r="A281" s="34" t="s">
        <v>179</v>
      </c>
      <c r="B281" s="34"/>
      <c r="C281" s="34"/>
      <c r="D281" s="34"/>
      <c r="E281" s="34"/>
      <c r="F281" s="34"/>
      <c r="G281" s="34"/>
      <c r="H281" s="34"/>
      <c r="I281" s="34"/>
      <c r="J281" s="35">
        <v>0</v>
      </c>
      <c r="K281" s="35"/>
      <c r="L281" s="35"/>
      <c r="M281" s="35"/>
      <c r="N281" s="35"/>
      <c r="O281" s="35"/>
      <c r="P281" s="35"/>
      <c r="Q281" s="35"/>
      <c r="R281" s="35"/>
      <c r="S281" s="35"/>
      <c r="T281" s="35"/>
      <c r="U281" s="35"/>
      <c r="V281" s="35"/>
      <c r="W281" s="35"/>
      <c r="X281" s="35">
        <v>0</v>
      </c>
      <c r="Y281" s="35"/>
      <c r="Z281" s="35"/>
      <c r="AA281" s="35"/>
      <c r="AB281" s="35"/>
      <c r="AC281" s="35"/>
      <c r="AD281" s="35"/>
      <c r="AE281" s="35"/>
      <c r="AF281" s="35"/>
      <c r="AG281" s="35"/>
      <c r="AH281" s="35"/>
      <c r="AI281" s="35"/>
      <c r="AJ281" s="35">
        <v>0</v>
      </c>
      <c r="AK281" s="35"/>
      <c r="AL281" s="35"/>
      <c r="AM281" s="35"/>
      <c r="AN281" s="35"/>
      <c r="AO281" s="35"/>
      <c r="AP281" s="35"/>
      <c r="AQ281" s="35"/>
      <c r="AR281" s="35"/>
      <c r="AS281" s="35"/>
      <c r="AT281" s="35"/>
      <c r="AU281" s="35"/>
      <c r="AV281" s="35"/>
      <c r="AW281" s="35"/>
      <c r="AX281" s="35">
        <v>0</v>
      </c>
      <c r="AY281" s="35"/>
      <c r="AZ281" s="35"/>
      <c r="BA281" s="35"/>
      <c r="BB281" s="35"/>
      <c r="BC281" s="35"/>
      <c r="BD281" s="35"/>
      <c r="BE281" s="35"/>
    </row>
    <row r="282" spans="1:57" ht="16.5" customHeight="1">
      <c r="A282" s="34" t="s">
        <v>180</v>
      </c>
      <c r="B282" s="34"/>
      <c r="C282" s="34"/>
      <c r="D282" s="34"/>
      <c r="E282" s="34"/>
      <c r="F282" s="34"/>
      <c r="G282" s="34"/>
      <c r="H282" s="34"/>
      <c r="I282" s="34"/>
      <c r="J282" s="35">
        <v>0</v>
      </c>
      <c r="K282" s="35"/>
      <c r="L282" s="35"/>
      <c r="M282" s="35"/>
      <c r="N282" s="35"/>
      <c r="O282" s="35"/>
      <c r="P282" s="35"/>
      <c r="Q282" s="35"/>
      <c r="R282" s="35"/>
      <c r="S282" s="35"/>
      <c r="T282" s="35"/>
      <c r="U282" s="35"/>
      <c r="V282" s="35"/>
      <c r="W282" s="35"/>
      <c r="X282" s="35">
        <v>0</v>
      </c>
      <c r="Y282" s="35"/>
      <c r="Z282" s="35"/>
      <c r="AA282" s="35"/>
      <c r="AB282" s="35"/>
      <c r="AC282" s="35"/>
      <c r="AD282" s="35"/>
      <c r="AE282" s="35"/>
      <c r="AF282" s="35"/>
      <c r="AG282" s="35"/>
      <c r="AH282" s="35"/>
      <c r="AI282" s="35"/>
      <c r="AJ282" s="35">
        <v>0</v>
      </c>
      <c r="AK282" s="35"/>
      <c r="AL282" s="35"/>
      <c r="AM282" s="35"/>
      <c r="AN282" s="35"/>
      <c r="AO282" s="35"/>
      <c r="AP282" s="35"/>
      <c r="AQ282" s="35"/>
      <c r="AR282" s="35"/>
      <c r="AS282" s="35"/>
      <c r="AT282" s="35"/>
      <c r="AU282" s="35"/>
      <c r="AV282" s="35"/>
      <c r="AW282" s="35"/>
      <c r="AX282" s="35">
        <v>0</v>
      </c>
      <c r="AY282" s="35"/>
      <c r="AZ282" s="35"/>
      <c r="BA282" s="35"/>
      <c r="BB282" s="35"/>
      <c r="BC282" s="35"/>
      <c r="BD282" s="35"/>
      <c r="BE282" s="35"/>
    </row>
    <row r="283" spans="1:57" ht="17.25" customHeight="1">
      <c r="A283" s="34" t="s">
        <v>181</v>
      </c>
      <c r="B283" s="34"/>
      <c r="C283" s="34"/>
      <c r="D283" s="34"/>
      <c r="E283" s="34"/>
      <c r="F283" s="34"/>
      <c r="G283" s="34"/>
      <c r="H283" s="34"/>
      <c r="I283" s="34"/>
      <c r="J283" s="35">
        <v>0</v>
      </c>
      <c r="K283" s="35"/>
      <c r="L283" s="35"/>
      <c r="M283" s="35"/>
      <c r="N283" s="35"/>
      <c r="O283" s="35"/>
      <c r="P283" s="35"/>
      <c r="Q283" s="35"/>
      <c r="R283" s="35"/>
      <c r="S283" s="35"/>
      <c r="T283" s="35"/>
      <c r="U283" s="35"/>
      <c r="V283" s="35"/>
      <c r="W283" s="35"/>
      <c r="X283" s="35">
        <v>0</v>
      </c>
      <c r="Y283" s="35"/>
      <c r="Z283" s="35"/>
      <c r="AA283" s="35"/>
      <c r="AB283" s="35"/>
      <c r="AC283" s="35"/>
      <c r="AD283" s="35"/>
      <c r="AE283" s="35"/>
      <c r="AF283" s="35"/>
      <c r="AG283" s="35"/>
      <c r="AH283" s="35"/>
      <c r="AI283" s="35"/>
      <c r="AJ283" s="35">
        <v>0</v>
      </c>
      <c r="AK283" s="35"/>
      <c r="AL283" s="35"/>
      <c r="AM283" s="35"/>
      <c r="AN283" s="35"/>
      <c r="AO283" s="35"/>
      <c r="AP283" s="35"/>
      <c r="AQ283" s="35"/>
      <c r="AR283" s="35"/>
      <c r="AS283" s="35"/>
      <c r="AT283" s="35"/>
      <c r="AU283" s="35"/>
      <c r="AV283" s="35"/>
      <c r="AW283" s="35"/>
      <c r="AX283" s="35">
        <v>0</v>
      </c>
      <c r="AY283" s="35"/>
      <c r="AZ283" s="35"/>
      <c r="BA283" s="35"/>
      <c r="BB283" s="35"/>
      <c r="BC283" s="35"/>
      <c r="BD283" s="35"/>
      <c r="BE283" s="35"/>
    </row>
    <row r="284" spans="1:57" ht="17.25" customHeight="1">
      <c r="A284" s="34" t="s">
        <v>182</v>
      </c>
      <c r="B284" s="34"/>
      <c r="C284" s="34"/>
      <c r="D284" s="34"/>
      <c r="E284" s="34"/>
      <c r="F284" s="34"/>
      <c r="G284" s="34"/>
      <c r="H284" s="34"/>
      <c r="I284" s="34"/>
      <c r="J284" s="35">
        <v>0</v>
      </c>
      <c r="K284" s="35"/>
      <c r="L284" s="35"/>
      <c r="M284" s="35"/>
      <c r="N284" s="35"/>
      <c r="O284" s="35"/>
      <c r="P284" s="35"/>
      <c r="Q284" s="35"/>
      <c r="R284" s="35"/>
      <c r="S284" s="35"/>
      <c r="T284" s="35"/>
      <c r="U284" s="35"/>
      <c r="V284" s="35"/>
      <c r="W284" s="35"/>
      <c r="X284" s="35">
        <v>0</v>
      </c>
      <c r="Y284" s="35"/>
      <c r="Z284" s="35"/>
      <c r="AA284" s="35"/>
      <c r="AB284" s="35"/>
      <c r="AC284" s="35"/>
      <c r="AD284" s="35"/>
      <c r="AE284" s="35"/>
      <c r="AF284" s="35"/>
      <c r="AG284" s="35"/>
      <c r="AH284" s="35"/>
      <c r="AI284" s="35"/>
      <c r="AJ284" s="35">
        <v>0</v>
      </c>
      <c r="AK284" s="35"/>
      <c r="AL284" s="35"/>
      <c r="AM284" s="35"/>
      <c r="AN284" s="35"/>
      <c r="AO284" s="35"/>
      <c r="AP284" s="35"/>
      <c r="AQ284" s="35"/>
      <c r="AR284" s="35"/>
      <c r="AS284" s="35"/>
      <c r="AT284" s="35"/>
      <c r="AU284" s="35"/>
      <c r="AV284" s="35"/>
      <c r="AW284" s="35"/>
      <c r="AX284" s="35">
        <v>0</v>
      </c>
      <c r="AY284" s="35"/>
      <c r="AZ284" s="35"/>
      <c r="BA284" s="35"/>
      <c r="BB284" s="35"/>
      <c r="BC284" s="35"/>
      <c r="BD284" s="35"/>
      <c r="BE284" s="35"/>
    </row>
    <row r="285" spans="1:57" ht="16.5" customHeight="1">
      <c r="A285" s="34" t="s">
        <v>183</v>
      </c>
      <c r="B285" s="34"/>
      <c r="C285" s="34"/>
      <c r="D285" s="34"/>
      <c r="E285" s="34"/>
      <c r="F285" s="34"/>
      <c r="G285" s="34"/>
      <c r="H285" s="34"/>
      <c r="I285" s="34"/>
      <c r="J285" s="35">
        <v>0</v>
      </c>
      <c r="K285" s="35"/>
      <c r="L285" s="35"/>
      <c r="M285" s="35"/>
      <c r="N285" s="35"/>
      <c r="O285" s="35"/>
      <c r="P285" s="35"/>
      <c r="Q285" s="35"/>
      <c r="R285" s="35"/>
      <c r="S285" s="35"/>
      <c r="T285" s="35"/>
      <c r="U285" s="35"/>
      <c r="V285" s="35"/>
      <c r="W285" s="35"/>
      <c r="X285" s="35">
        <v>0</v>
      </c>
      <c r="Y285" s="35"/>
      <c r="Z285" s="35"/>
      <c r="AA285" s="35"/>
      <c r="AB285" s="35"/>
      <c r="AC285" s="35"/>
      <c r="AD285" s="35"/>
      <c r="AE285" s="35"/>
      <c r="AF285" s="35"/>
      <c r="AG285" s="35"/>
      <c r="AH285" s="35"/>
      <c r="AI285" s="35"/>
      <c r="AJ285" s="35">
        <v>0</v>
      </c>
      <c r="AK285" s="35"/>
      <c r="AL285" s="35"/>
      <c r="AM285" s="35"/>
      <c r="AN285" s="35"/>
      <c r="AO285" s="35"/>
      <c r="AP285" s="35"/>
      <c r="AQ285" s="35"/>
      <c r="AR285" s="35"/>
      <c r="AS285" s="35"/>
      <c r="AT285" s="35"/>
      <c r="AU285" s="35"/>
      <c r="AV285" s="35"/>
      <c r="AW285" s="35"/>
      <c r="AX285" s="35">
        <v>0</v>
      </c>
      <c r="AY285" s="35"/>
      <c r="AZ285" s="35"/>
      <c r="BA285" s="35"/>
      <c r="BB285" s="35"/>
      <c r="BC285" s="35"/>
      <c r="BD285" s="35"/>
      <c r="BE285" s="35"/>
    </row>
    <row r="286" spans="1:57" ht="17.25" customHeight="1">
      <c r="A286" s="34" t="s">
        <v>184</v>
      </c>
      <c r="B286" s="34"/>
      <c r="C286" s="34"/>
      <c r="D286" s="34"/>
      <c r="E286" s="34"/>
      <c r="F286" s="34"/>
      <c r="G286" s="34"/>
      <c r="H286" s="34"/>
      <c r="I286" s="34"/>
      <c r="J286" s="35">
        <v>0</v>
      </c>
      <c r="K286" s="35"/>
      <c r="L286" s="35"/>
      <c r="M286" s="35"/>
      <c r="N286" s="35"/>
      <c r="O286" s="35"/>
      <c r="P286" s="35"/>
      <c r="Q286" s="35"/>
      <c r="R286" s="35"/>
      <c r="S286" s="35"/>
      <c r="T286" s="35"/>
      <c r="U286" s="35"/>
      <c r="V286" s="35"/>
      <c r="W286" s="35"/>
      <c r="X286" s="35">
        <v>0</v>
      </c>
      <c r="Y286" s="35"/>
      <c r="Z286" s="35"/>
      <c r="AA286" s="35"/>
      <c r="AB286" s="35"/>
      <c r="AC286" s="35"/>
      <c r="AD286" s="35"/>
      <c r="AE286" s="35"/>
      <c r="AF286" s="35"/>
      <c r="AG286" s="35"/>
      <c r="AH286" s="35"/>
      <c r="AI286" s="35"/>
      <c r="AJ286" s="35">
        <v>0</v>
      </c>
      <c r="AK286" s="35"/>
      <c r="AL286" s="35"/>
      <c r="AM286" s="35"/>
      <c r="AN286" s="35"/>
      <c r="AO286" s="35"/>
      <c r="AP286" s="35"/>
      <c r="AQ286" s="35"/>
      <c r="AR286" s="35"/>
      <c r="AS286" s="35"/>
      <c r="AT286" s="35"/>
      <c r="AU286" s="35"/>
      <c r="AV286" s="35"/>
      <c r="AW286" s="35"/>
      <c r="AX286" s="35">
        <v>0</v>
      </c>
      <c r="AY286" s="35"/>
      <c r="AZ286" s="35"/>
      <c r="BA286" s="35"/>
      <c r="BB286" s="35"/>
      <c r="BC286" s="35"/>
      <c r="BD286" s="35"/>
      <c r="BE286" s="35"/>
    </row>
    <row r="287" spans="1:57" ht="16.5" customHeight="1">
      <c r="A287" s="34" t="s">
        <v>185</v>
      </c>
      <c r="B287" s="34"/>
      <c r="C287" s="34"/>
      <c r="D287" s="34"/>
      <c r="E287" s="34"/>
      <c r="F287" s="34"/>
      <c r="G287" s="34"/>
      <c r="H287" s="34"/>
      <c r="I287" s="34"/>
      <c r="J287" s="35">
        <v>0</v>
      </c>
      <c r="K287" s="35"/>
      <c r="L287" s="35"/>
      <c r="M287" s="35"/>
      <c r="N287" s="35"/>
      <c r="O287" s="35"/>
      <c r="P287" s="35"/>
      <c r="Q287" s="35"/>
      <c r="R287" s="35"/>
      <c r="S287" s="35"/>
      <c r="T287" s="35"/>
      <c r="U287" s="35"/>
      <c r="V287" s="35"/>
      <c r="W287" s="35"/>
      <c r="X287" s="35">
        <v>0</v>
      </c>
      <c r="Y287" s="35"/>
      <c r="Z287" s="35"/>
      <c r="AA287" s="35"/>
      <c r="AB287" s="35"/>
      <c r="AC287" s="35"/>
      <c r="AD287" s="35"/>
      <c r="AE287" s="35"/>
      <c r="AF287" s="35"/>
      <c r="AG287" s="35"/>
      <c r="AH287" s="35"/>
      <c r="AI287" s="35"/>
      <c r="AJ287" s="35">
        <v>0</v>
      </c>
      <c r="AK287" s="35"/>
      <c r="AL287" s="35"/>
      <c r="AM287" s="35"/>
      <c r="AN287" s="35"/>
      <c r="AO287" s="35"/>
      <c r="AP287" s="35"/>
      <c r="AQ287" s="35"/>
      <c r="AR287" s="35"/>
      <c r="AS287" s="35"/>
      <c r="AT287" s="35"/>
      <c r="AU287" s="35"/>
      <c r="AV287" s="35"/>
      <c r="AW287" s="35"/>
      <c r="AX287" s="35">
        <v>0</v>
      </c>
      <c r="AY287" s="35"/>
      <c r="AZ287" s="35"/>
      <c r="BA287" s="35"/>
      <c r="BB287" s="35"/>
      <c r="BC287" s="35"/>
      <c r="BD287" s="35"/>
      <c r="BE287" s="35"/>
    </row>
    <row r="288" spans="1:57" ht="25.5" customHeight="1">
      <c r="A288" s="34" t="s">
        <v>186</v>
      </c>
      <c r="B288" s="34"/>
      <c r="C288" s="34"/>
      <c r="D288" s="34"/>
      <c r="E288" s="34"/>
      <c r="F288" s="34"/>
      <c r="G288" s="34"/>
      <c r="H288" s="34"/>
      <c r="I288" s="34"/>
      <c r="J288" s="35">
        <v>0</v>
      </c>
      <c r="K288" s="35"/>
      <c r="L288" s="35"/>
      <c r="M288" s="35"/>
      <c r="N288" s="35"/>
      <c r="O288" s="35"/>
      <c r="P288" s="35"/>
      <c r="Q288" s="35"/>
      <c r="R288" s="35"/>
      <c r="S288" s="35"/>
      <c r="T288" s="35"/>
      <c r="U288" s="35"/>
      <c r="V288" s="35"/>
      <c r="W288" s="35"/>
      <c r="X288" s="35">
        <v>0</v>
      </c>
      <c r="Y288" s="35"/>
      <c r="Z288" s="35"/>
      <c r="AA288" s="35"/>
      <c r="AB288" s="35"/>
      <c r="AC288" s="35"/>
      <c r="AD288" s="35"/>
      <c r="AE288" s="35"/>
      <c r="AF288" s="35"/>
      <c r="AG288" s="35"/>
      <c r="AH288" s="35"/>
      <c r="AI288" s="35"/>
      <c r="AJ288" s="35">
        <v>0</v>
      </c>
      <c r="AK288" s="35"/>
      <c r="AL288" s="35"/>
      <c r="AM288" s="35"/>
      <c r="AN288" s="35"/>
      <c r="AO288" s="35"/>
      <c r="AP288" s="35"/>
      <c r="AQ288" s="35"/>
      <c r="AR288" s="35"/>
      <c r="AS288" s="35"/>
      <c r="AT288" s="35"/>
      <c r="AU288" s="35"/>
      <c r="AV288" s="35"/>
      <c r="AW288" s="35"/>
      <c r="AX288" s="35">
        <v>0</v>
      </c>
      <c r="AY288" s="35"/>
      <c r="AZ288" s="35"/>
      <c r="BA288" s="35"/>
      <c r="BB288" s="35"/>
      <c r="BC288" s="35"/>
      <c r="BD288" s="35"/>
      <c r="BE288" s="35"/>
    </row>
    <row r="289" spans="1:57" ht="16.5" customHeight="1">
      <c r="A289" s="36" t="s">
        <v>187</v>
      </c>
      <c r="B289" s="36"/>
      <c r="C289" s="36"/>
      <c r="D289" s="36"/>
      <c r="E289" s="36"/>
      <c r="F289" s="36"/>
      <c r="G289" s="36"/>
      <c r="H289" s="36"/>
      <c r="I289" s="36"/>
      <c r="J289" s="10">
        <v>0</v>
      </c>
      <c r="K289" s="10"/>
      <c r="L289" s="10"/>
      <c r="M289" s="10"/>
      <c r="N289" s="10"/>
      <c r="O289" s="10"/>
      <c r="P289" s="10"/>
      <c r="Q289" s="10"/>
      <c r="R289" s="10"/>
      <c r="S289" s="10"/>
      <c r="T289" s="10"/>
      <c r="U289" s="10"/>
      <c r="V289" s="10"/>
      <c r="W289" s="10"/>
      <c r="X289" s="10">
        <v>0</v>
      </c>
      <c r="Y289" s="10"/>
      <c r="Z289" s="10"/>
      <c r="AA289" s="10"/>
      <c r="AB289" s="10"/>
      <c r="AC289" s="10"/>
      <c r="AD289" s="10"/>
      <c r="AE289" s="10"/>
      <c r="AF289" s="10"/>
      <c r="AG289" s="10"/>
      <c r="AH289" s="10"/>
      <c r="AI289" s="10"/>
      <c r="AJ289" s="10">
        <v>0</v>
      </c>
      <c r="AK289" s="10"/>
      <c r="AL289" s="10"/>
      <c r="AM289" s="10"/>
      <c r="AN289" s="10"/>
      <c r="AO289" s="10"/>
      <c r="AP289" s="10"/>
      <c r="AQ289" s="10"/>
      <c r="AR289" s="10"/>
      <c r="AS289" s="10"/>
      <c r="AT289" s="10"/>
      <c r="AU289" s="10"/>
      <c r="AV289" s="10"/>
      <c r="AW289" s="10"/>
      <c r="AX289" s="10">
        <v>0</v>
      </c>
      <c r="AY289" s="10"/>
      <c r="AZ289" s="10"/>
      <c r="BA289" s="10"/>
      <c r="BB289" s="10"/>
      <c r="BC289" s="10"/>
      <c r="BD289" s="10"/>
      <c r="BE289" s="10"/>
    </row>
    <row r="290" spans="1:57" ht="18.75" customHeight="1">
      <c r="A290" s="46" t="s">
        <v>78</v>
      </c>
      <c r="B290" s="46"/>
      <c r="C290" s="46"/>
      <c r="D290" s="46"/>
      <c r="E290" s="46"/>
      <c r="F290" s="46"/>
      <c r="G290" s="46"/>
      <c r="H290" s="46"/>
      <c r="I290" s="46"/>
      <c r="J290" s="37">
        <v>0</v>
      </c>
      <c r="K290" s="37"/>
      <c r="L290" s="37"/>
      <c r="M290" s="37"/>
      <c r="N290" s="37"/>
      <c r="O290" s="37"/>
      <c r="P290" s="37"/>
      <c r="Q290" s="37"/>
      <c r="R290" s="37"/>
      <c r="S290" s="37"/>
      <c r="T290" s="37"/>
      <c r="U290" s="37"/>
      <c r="V290" s="37"/>
      <c r="W290" s="37"/>
      <c r="X290" s="37">
        <v>0</v>
      </c>
      <c r="Y290" s="37"/>
      <c r="Z290" s="37"/>
      <c r="AA290" s="37"/>
      <c r="AB290" s="37"/>
      <c r="AC290" s="37"/>
      <c r="AD290" s="37"/>
      <c r="AE290" s="37"/>
      <c r="AF290" s="37"/>
      <c r="AG290" s="37"/>
      <c r="AH290" s="37"/>
      <c r="AI290" s="37"/>
      <c r="AJ290" s="37">
        <v>0</v>
      </c>
      <c r="AK290" s="37"/>
      <c r="AL290" s="37"/>
      <c r="AM290" s="37"/>
      <c r="AN290" s="37"/>
      <c r="AO290" s="37"/>
      <c r="AP290" s="37"/>
      <c r="AQ290" s="37"/>
      <c r="AR290" s="37"/>
      <c r="AS290" s="37"/>
      <c r="AT290" s="37"/>
      <c r="AU290" s="37"/>
      <c r="AV290" s="37"/>
      <c r="AW290" s="37"/>
      <c r="AX290" s="37">
        <v>0</v>
      </c>
      <c r="AY290" s="37"/>
      <c r="AZ290" s="37"/>
      <c r="BA290" s="37"/>
      <c r="BB290" s="37"/>
      <c r="BC290" s="37"/>
      <c r="BD290" s="37"/>
      <c r="BE290" s="37"/>
    </row>
    <row r="291" spans="1:57" ht="17.25" customHeight="1">
      <c r="A291" s="53" t="s">
        <v>376</v>
      </c>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4"/>
      <c r="AN291" s="54"/>
      <c r="AO291" s="54"/>
      <c r="AP291" s="54"/>
      <c r="AQ291" s="54"/>
      <c r="AR291" s="54"/>
      <c r="AS291" s="54"/>
      <c r="AT291" s="54"/>
      <c r="AU291" s="54"/>
      <c r="AV291" s="54"/>
      <c r="AW291" s="54"/>
      <c r="AX291" s="54"/>
      <c r="AY291" s="54"/>
      <c r="AZ291" s="54"/>
      <c r="BA291" s="54"/>
      <c r="BB291" s="54"/>
      <c r="BC291" s="54"/>
      <c r="BD291" s="54"/>
      <c r="BE291" s="54"/>
    </row>
    <row r="292" spans="1:57" ht="16.5" customHeight="1">
      <c r="A292" s="31" t="s">
        <v>72</v>
      </c>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t="s">
        <v>316</v>
      </c>
      <c r="AH292" s="31"/>
      <c r="AI292" s="31"/>
      <c r="AJ292" s="31"/>
      <c r="AK292" s="31"/>
      <c r="AL292" s="31"/>
      <c r="AM292" s="31"/>
      <c r="AN292" s="31"/>
      <c r="AO292" s="31"/>
      <c r="AP292" s="31"/>
      <c r="AQ292" s="31"/>
      <c r="AR292" s="31"/>
      <c r="AS292" s="31"/>
      <c r="AT292" s="31"/>
      <c r="AU292" s="31"/>
      <c r="AV292" s="33">
        <v>42370</v>
      </c>
      <c r="AW292" s="31"/>
      <c r="AX292" s="31"/>
      <c r="AY292" s="31"/>
      <c r="AZ292" s="31"/>
      <c r="BA292" s="31"/>
      <c r="BB292" s="31"/>
      <c r="BC292" s="31"/>
      <c r="BD292" s="31"/>
      <c r="BE292" s="31"/>
    </row>
    <row r="293" spans="1:57" ht="17.25" customHeight="1">
      <c r="A293" s="34" t="s">
        <v>85</v>
      </c>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5">
        <v>0</v>
      </c>
      <c r="AH293" s="35"/>
      <c r="AI293" s="35"/>
      <c r="AJ293" s="35"/>
      <c r="AK293" s="35"/>
      <c r="AL293" s="35"/>
      <c r="AM293" s="35"/>
      <c r="AN293" s="35"/>
      <c r="AO293" s="35"/>
      <c r="AP293" s="35"/>
      <c r="AQ293" s="35"/>
      <c r="AR293" s="35"/>
      <c r="AS293" s="35"/>
      <c r="AT293" s="35"/>
      <c r="AU293" s="35"/>
      <c r="AV293" s="35">
        <v>0</v>
      </c>
      <c r="AW293" s="35"/>
      <c r="AX293" s="35"/>
      <c r="AY293" s="35"/>
      <c r="AZ293" s="35"/>
      <c r="BA293" s="35"/>
      <c r="BB293" s="35"/>
      <c r="BC293" s="35"/>
      <c r="BD293" s="35"/>
      <c r="BE293" s="35"/>
    </row>
    <row r="294" spans="1:57" ht="17.25" customHeight="1">
      <c r="A294" s="34" t="s">
        <v>189</v>
      </c>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5">
        <v>0</v>
      </c>
      <c r="AH294" s="35"/>
      <c r="AI294" s="35"/>
      <c r="AJ294" s="35"/>
      <c r="AK294" s="35"/>
      <c r="AL294" s="35"/>
      <c r="AM294" s="35"/>
      <c r="AN294" s="35"/>
      <c r="AO294" s="35"/>
      <c r="AP294" s="35"/>
      <c r="AQ294" s="35"/>
      <c r="AR294" s="35"/>
      <c r="AS294" s="35"/>
      <c r="AT294" s="35"/>
      <c r="AU294" s="35"/>
      <c r="AV294" s="35">
        <v>0</v>
      </c>
      <c r="AW294" s="35"/>
      <c r="AX294" s="35"/>
      <c r="AY294" s="35"/>
      <c r="AZ294" s="35"/>
      <c r="BA294" s="35"/>
      <c r="BB294" s="35"/>
      <c r="BC294" s="35"/>
      <c r="BD294" s="35"/>
      <c r="BE294" s="35"/>
    </row>
    <row r="295" spans="1:57" ht="16.5" customHeight="1">
      <c r="A295" s="34" t="s">
        <v>190</v>
      </c>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5">
        <v>354852329</v>
      </c>
      <c r="AH295" s="35"/>
      <c r="AI295" s="35"/>
      <c r="AJ295" s="35"/>
      <c r="AK295" s="35"/>
      <c r="AL295" s="35"/>
      <c r="AM295" s="35"/>
      <c r="AN295" s="35"/>
      <c r="AO295" s="35"/>
      <c r="AP295" s="35"/>
      <c r="AQ295" s="35"/>
      <c r="AR295" s="35"/>
      <c r="AS295" s="35"/>
      <c r="AT295" s="35"/>
      <c r="AU295" s="35"/>
      <c r="AV295" s="35">
        <v>404995830</v>
      </c>
      <c r="AW295" s="35"/>
      <c r="AX295" s="35"/>
      <c r="AY295" s="35"/>
      <c r="AZ295" s="35"/>
      <c r="BA295" s="35"/>
      <c r="BB295" s="35"/>
      <c r="BC295" s="35"/>
      <c r="BD295" s="35"/>
      <c r="BE295" s="35"/>
    </row>
    <row r="296" spans="1:57" ht="17.25" customHeight="1">
      <c r="A296" s="34" t="s">
        <v>191</v>
      </c>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5">
        <v>0</v>
      </c>
      <c r="AH296" s="35"/>
      <c r="AI296" s="35"/>
      <c r="AJ296" s="35"/>
      <c r="AK296" s="35"/>
      <c r="AL296" s="35"/>
      <c r="AM296" s="35"/>
      <c r="AN296" s="35"/>
      <c r="AO296" s="35"/>
      <c r="AP296" s="35"/>
      <c r="AQ296" s="35"/>
      <c r="AR296" s="35"/>
      <c r="AS296" s="35"/>
      <c r="AT296" s="35"/>
      <c r="AU296" s="35"/>
      <c r="AV296" s="35">
        <v>0</v>
      </c>
      <c r="AW296" s="35"/>
      <c r="AX296" s="35"/>
      <c r="AY296" s="35"/>
      <c r="AZ296" s="35"/>
      <c r="BA296" s="35"/>
      <c r="BB296" s="35"/>
      <c r="BC296" s="35"/>
      <c r="BD296" s="35"/>
      <c r="BE296" s="35"/>
    </row>
    <row r="297" spans="1:57" ht="16.5" customHeight="1">
      <c r="A297" s="34" t="s">
        <v>192</v>
      </c>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5">
        <v>70064810</v>
      </c>
      <c r="AH297" s="35"/>
      <c r="AI297" s="35"/>
      <c r="AJ297" s="35"/>
      <c r="AK297" s="35"/>
      <c r="AL297" s="35"/>
      <c r="AM297" s="35"/>
      <c r="AN297" s="35"/>
      <c r="AO297" s="35"/>
      <c r="AP297" s="35"/>
      <c r="AQ297" s="35"/>
      <c r="AR297" s="35"/>
      <c r="AS297" s="35"/>
      <c r="AT297" s="35"/>
      <c r="AU297" s="35"/>
      <c r="AV297" s="35">
        <v>48531811</v>
      </c>
      <c r="AW297" s="35"/>
      <c r="AX297" s="35"/>
      <c r="AY297" s="35"/>
      <c r="AZ297" s="35"/>
      <c r="BA297" s="35"/>
      <c r="BB297" s="35"/>
      <c r="BC297" s="35"/>
      <c r="BD297" s="35"/>
      <c r="BE297" s="35"/>
    </row>
    <row r="298" spans="1:57" ht="17.25" customHeight="1">
      <c r="A298" s="34" t="s">
        <v>193</v>
      </c>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5">
        <v>18050884</v>
      </c>
      <c r="AH298" s="35"/>
      <c r="AI298" s="35"/>
      <c r="AJ298" s="35"/>
      <c r="AK298" s="35"/>
      <c r="AL298" s="35"/>
      <c r="AM298" s="35"/>
      <c r="AN298" s="35"/>
      <c r="AO298" s="35"/>
      <c r="AP298" s="35"/>
      <c r="AQ298" s="35"/>
      <c r="AR298" s="35"/>
      <c r="AS298" s="35"/>
      <c r="AT298" s="35"/>
      <c r="AU298" s="35"/>
      <c r="AV298" s="35">
        <v>12925106</v>
      </c>
      <c r="AW298" s="35"/>
      <c r="AX298" s="35"/>
      <c r="AY298" s="35"/>
      <c r="AZ298" s="35"/>
      <c r="BA298" s="35"/>
      <c r="BB298" s="35"/>
      <c r="BC298" s="35"/>
      <c r="BD298" s="35"/>
      <c r="BE298" s="35"/>
    </row>
    <row r="299" spans="1:57" ht="17.25" customHeight="1">
      <c r="A299" s="34" t="s">
        <v>324</v>
      </c>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5">
        <v>110589637</v>
      </c>
      <c r="AH299" s="35"/>
      <c r="AI299" s="35"/>
      <c r="AJ299" s="35"/>
      <c r="AK299" s="35"/>
      <c r="AL299" s="35"/>
      <c r="AM299" s="35"/>
      <c r="AN299" s="35"/>
      <c r="AO299" s="35"/>
      <c r="AP299" s="35"/>
      <c r="AQ299" s="35"/>
      <c r="AR299" s="35"/>
      <c r="AS299" s="35"/>
      <c r="AT299" s="35"/>
      <c r="AU299" s="35"/>
      <c r="AV299" s="35">
        <v>259065637</v>
      </c>
      <c r="AW299" s="35"/>
      <c r="AX299" s="35"/>
      <c r="AY299" s="35"/>
      <c r="AZ299" s="35"/>
      <c r="BA299" s="35"/>
      <c r="BB299" s="35"/>
      <c r="BC299" s="35"/>
      <c r="BD299" s="35"/>
      <c r="BE299" s="35"/>
    </row>
    <row r="300" spans="1:57" ht="16.5" customHeight="1">
      <c r="A300" s="34" t="s">
        <v>325</v>
      </c>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5">
        <v>1278673000</v>
      </c>
      <c r="AH300" s="35"/>
      <c r="AI300" s="35"/>
      <c r="AJ300" s="35"/>
      <c r="AK300" s="35"/>
      <c r="AL300" s="35"/>
      <c r="AM300" s="35"/>
      <c r="AN300" s="35"/>
      <c r="AO300" s="35"/>
      <c r="AP300" s="35"/>
      <c r="AQ300" s="35"/>
      <c r="AR300" s="35"/>
      <c r="AS300" s="35"/>
      <c r="AT300" s="35"/>
      <c r="AU300" s="35"/>
      <c r="AV300" s="35">
        <v>1278673000</v>
      </c>
      <c r="AW300" s="35"/>
      <c r="AX300" s="35"/>
      <c r="AY300" s="35"/>
      <c r="AZ300" s="35"/>
      <c r="BA300" s="35"/>
      <c r="BB300" s="35"/>
      <c r="BC300" s="35"/>
      <c r="BD300" s="35"/>
      <c r="BE300" s="35"/>
    </row>
    <row r="301" spans="1:57" ht="17.25" customHeight="1">
      <c r="A301" s="34" t="s">
        <v>194</v>
      </c>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5">
        <v>108078265</v>
      </c>
      <c r="AH301" s="35"/>
      <c r="AI301" s="35"/>
      <c r="AJ301" s="35"/>
      <c r="AK301" s="35"/>
      <c r="AL301" s="35"/>
      <c r="AM301" s="35"/>
      <c r="AN301" s="35"/>
      <c r="AO301" s="35"/>
      <c r="AP301" s="35"/>
      <c r="AQ301" s="35"/>
      <c r="AR301" s="35"/>
      <c r="AS301" s="35"/>
      <c r="AT301" s="35"/>
      <c r="AU301" s="35"/>
      <c r="AV301" s="35">
        <v>11663890</v>
      </c>
      <c r="AW301" s="35"/>
      <c r="AX301" s="35"/>
      <c r="AY301" s="35"/>
      <c r="AZ301" s="35"/>
      <c r="BA301" s="35"/>
      <c r="BB301" s="35"/>
      <c r="BC301" s="35"/>
      <c r="BD301" s="35"/>
      <c r="BE301" s="35"/>
    </row>
    <row r="302" spans="1:57" ht="16.5" customHeight="1">
      <c r="A302" s="36" t="s">
        <v>195</v>
      </c>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10">
        <v>29531220</v>
      </c>
      <c r="AH302" s="10"/>
      <c r="AI302" s="10"/>
      <c r="AJ302" s="10"/>
      <c r="AK302" s="10"/>
      <c r="AL302" s="10"/>
      <c r="AM302" s="10"/>
      <c r="AN302" s="10"/>
      <c r="AO302" s="10"/>
      <c r="AP302" s="10"/>
      <c r="AQ302" s="10"/>
      <c r="AR302" s="10"/>
      <c r="AS302" s="10"/>
      <c r="AT302" s="10"/>
      <c r="AU302" s="10"/>
      <c r="AV302" s="10">
        <v>154910845</v>
      </c>
      <c r="AW302" s="10"/>
      <c r="AX302" s="10"/>
      <c r="AY302" s="10"/>
      <c r="AZ302" s="10"/>
      <c r="BA302" s="10"/>
      <c r="BB302" s="10"/>
      <c r="BC302" s="10"/>
      <c r="BD302" s="10"/>
      <c r="BE302" s="10"/>
    </row>
    <row r="303" spans="1:57" ht="17.25" customHeight="1">
      <c r="A303" s="31" t="s">
        <v>78</v>
      </c>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52">
        <f>SUM(AG294:AU302)</f>
        <v>1969840145</v>
      </c>
      <c r="AH303" s="52"/>
      <c r="AI303" s="52"/>
      <c r="AJ303" s="52"/>
      <c r="AK303" s="52"/>
      <c r="AL303" s="52"/>
      <c r="AM303" s="52"/>
      <c r="AN303" s="52"/>
      <c r="AO303" s="52"/>
      <c r="AP303" s="52"/>
      <c r="AQ303" s="52"/>
      <c r="AR303" s="52"/>
      <c r="AS303" s="52"/>
      <c r="AT303" s="52"/>
      <c r="AU303" s="52"/>
      <c r="AV303" s="52">
        <f>SUM(AV294:BE302)</f>
        <v>2170766119</v>
      </c>
      <c r="AW303" s="52"/>
      <c r="AX303" s="52"/>
      <c r="AY303" s="52"/>
      <c r="AZ303" s="52"/>
      <c r="BA303" s="52"/>
      <c r="BB303" s="52"/>
      <c r="BC303" s="52"/>
      <c r="BD303" s="52"/>
      <c r="BE303" s="52"/>
    </row>
    <row r="304" spans="1:57" ht="17.25" customHeight="1">
      <c r="A304" s="34" t="s">
        <v>161</v>
      </c>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5">
        <v>0</v>
      </c>
      <c r="AH304" s="35"/>
      <c r="AI304" s="35"/>
      <c r="AJ304" s="35"/>
      <c r="AK304" s="35"/>
      <c r="AL304" s="35"/>
      <c r="AM304" s="35"/>
      <c r="AN304" s="35"/>
      <c r="AO304" s="35"/>
      <c r="AP304" s="35"/>
      <c r="AQ304" s="35"/>
      <c r="AR304" s="35"/>
      <c r="AS304" s="35"/>
      <c r="AT304" s="35"/>
      <c r="AU304" s="35"/>
      <c r="AV304" s="35">
        <v>0</v>
      </c>
      <c r="AW304" s="35"/>
      <c r="AX304" s="35"/>
      <c r="AY304" s="35"/>
      <c r="AZ304" s="35"/>
      <c r="BA304" s="35"/>
      <c r="BB304" s="35"/>
      <c r="BC304" s="35"/>
      <c r="BD304" s="35"/>
      <c r="BE304" s="35"/>
    </row>
    <row r="305" spans="1:57" ht="16.5" customHeight="1">
      <c r="A305" s="34" t="s">
        <v>196</v>
      </c>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5">
        <v>0</v>
      </c>
      <c r="AH305" s="35"/>
      <c r="AI305" s="35"/>
      <c r="AJ305" s="35"/>
      <c r="AK305" s="35"/>
      <c r="AL305" s="35"/>
      <c r="AM305" s="35"/>
      <c r="AN305" s="35"/>
      <c r="AO305" s="35"/>
      <c r="AP305" s="35"/>
      <c r="AQ305" s="35"/>
      <c r="AR305" s="35"/>
      <c r="AS305" s="35"/>
      <c r="AT305" s="35"/>
      <c r="AU305" s="35"/>
      <c r="AV305" s="35">
        <v>0</v>
      </c>
      <c r="AW305" s="35"/>
      <c r="AX305" s="35"/>
      <c r="AY305" s="35"/>
      <c r="AZ305" s="35"/>
      <c r="BA305" s="35"/>
      <c r="BB305" s="35"/>
      <c r="BC305" s="35"/>
      <c r="BD305" s="35"/>
      <c r="BE305" s="35"/>
    </row>
    <row r="306" spans="1:57" ht="17.25" customHeight="1">
      <c r="A306" s="36" t="s">
        <v>195</v>
      </c>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10">
        <v>0</v>
      </c>
      <c r="AH306" s="10"/>
      <c r="AI306" s="10"/>
      <c r="AJ306" s="10"/>
      <c r="AK306" s="10"/>
      <c r="AL306" s="10"/>
      <c r="AM306" s="10"/>
      <c r="AN306" s="10"/>
      <c r="AO306" s="10"/>
      <c r="AP306" s="10"/>
      <c r="AQ306" s="10"/>
      <c r="AR306" s="10"/>
      <c r="AS306" s="10"/>
      <c r="AT306" s="10"/>
      <c r="AU306" s="10"/>
      <c r="AV306" s="10">
        <v>0</v>
      </c>
      <c r="AW306" s="10"/>
      <c r="AX306" s="10"/>
      <c r="AY306" s="10"/>
      <c r="AZ306" s="10"/>
      <c r="BA306" s="10"/>
      <c r="BB306" s="10"/>
      <c r="BC306" s="10"/>
      <c r="BD306" s="10"/>
      <c r="BE306" s="10"/>
    </row>
    <row r="307" spans="1:57" ht="18.75" customHeight="1">
      <c r="A307" s="46" t="s">
        <v>78</v>
      </c>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37">
        <v>0</v>
      </c>
      <c r="AH307" s="37"/>
      <c r="AI307" s="37"/>
      <c r="AJ307" s="37"/>
      <c r="AK307" s="37"/>
      <c r="AL307" s="37"/>
      <c r="AM307" s="37"/>
      <c r="AN307" s="37"/>
      <c r="AO307" s="37"/>
      <c r="AP307" s="37"/>
      <c r="AQ307" s="37"/>
      <c r="AR307" s="37"/>
      <c r="AS307" s="37"/>
      <c r="AT307" s="37"/>
      <c r="AU307" s="37"/>
      <c r="AV307" s="37">
        <v>0</v>
      </c>
      <c r="AW307" s="37"/>
      <c r="AX307" s="37"/>
      <c r="AY307" s="37"/>
      <c r="AZ307" s="37"/>
      <c r="BA307" s="37"/>
      <c r="BB307" s="37"/>
      <c r="BC307" s="37"/>
      <c r="BD307" s="37"/>
      <c r="BE307" s="37"/>
    </row>
    <row r="308" spans="1:57" ht="16.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row>
    <row r="309" spans="1:57" ht="16.5" customHeight="1">
      <c r="A309" s="43" t="s">
        <v>377</v>
      </c>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row>
    <row r="310" spans="1:57" ht="2.25" customHeight="1">
      <c r="A310" s="44" t="s">
        <v>197</v>
      </c>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row>
    <row r="311" spans="1:57" ht="66.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row>
    <row r="312" spans="1:57" ht="16.5" customHeight="1">
      <c r="A312" s="46" t="s">
        <v>72</v>
      </c>
      <c r="B312" s="46"/>
      <c r="C312" s="46"/>
      <c r="D312" s="46" t="s">
        <v>198</v>
      </c>
      <c r="E312" s="46"/>
      <c r="F312" s="46"/>
      <c r="G312" s="46"/>
      <c r="H312" s="46" t="s">
        <v>199</v>
      </c>
      <c r="I312" s="46"/>
      <c r="J312" s="46"/>
      <c r="K312" s="46"/>
      <c r="L312" s="46"/>
      <c r="M312" s="46"/>
      <c r="N312" s="46"/>
      <c r="O312" s="46"/>
      <c r="P312" s="45" t="s">
        <v>338</v>
      </c>
      <c r="Q312" s="46"/>
      <c r="R312" s="46"/>
      <c r="S312" s="46"/>
      <c r="T312" s="46"/>
      <c r="U312" s="45" t="s">
        <v>337</v>
      </c>
      <c r="V312" s="46"/>
      <c r="W312" s="46"/>
      <c r="X312" s="46"/>
      <c r="Y312" s="46"/>
      <c r="Z312" s="46"/>
      <c r="AA312" s="46"/>
      <c r="AB312" s="46" t="s">
        <v>200</v>
      </c>
      <c r="AC312" s="46"/>
      <c r="AD312" s="46"/>
      <c r="AE312" s="46"/>
      <c r="AF312" s="46"/>
      <c r="AG312" s="46"/>
      <c r="AH312" s="46" t="s">
        <v>201</v>
      </c>
      <c r="AI312" s="46"/>
      <c r="AJ312" s="46"/>
      <c r="AK312" s="46"/>
      <c r="AL312" s="46"/>
      <c r="AM312" s="46"/>
      <c r="AN312" s="46" t="s">
        <v>202</v>
      </c>
      <c r="AO312" s="46"/>
      <c r="AP312" s="46"/>
      <c r="AQ312" s="46"/>
      <c r="AR312" s="46"/>
      <c r="AS312" s="46"/>
      <c r="AT312" s="46"/>
      <c r="AU312" s="46"/>
      <c r="AV312" s="46"/>
      <c r="AW312" s="46" t="s">
        <v>203</v>
      </c>
      <c r="AX312" s="46"/>
      <c r="AY312" s="46"/>
      <c r="AZ312" s="46"/>
      <c r="BA312" s="46"/>
      <c r="BB312" s="46"/>
      <c r="BC312" s="46"/>
      <c r="BD312" s="46"/>
      <c r="BE312" s="4" t="s">
        <v>123</v>
      </c>
    </row>
    <row r="313" spans="1:57" ht="23.25" customHeight="1">
      <c r="A313" s="31" t="s">
        <v>204</v>
      </c>
      <c r="B313" s="31"/>
      <c r="C313" s="31"/>
      <c r="D313" s="31" t="s">
        <v>205</v>
      </c>
      <c r="E313" s="31"/>
      <c r="F313" s="31"/>
      <c r="G313" s="31"/>
      <c r="H313" s="31" t="s">
        <v>206</v>
      </c>
      <c r="I313" s="31"/>
      <c r="J313" s="31"/>
      <c r="K313" s="31"/>
      <c r="L313" s="31"/>
      <c r="M313" s="31"/>
      <c r="N313" s="31"/>
      <c r="O313" s="31"/>
      <c r="P313" s="31" t="s">
        <v>207</v>
      </c>
      <c r="Q313" s="31"/>
      <c r="R313" s="31"/>
      <c r="S313" s="31"/>
      <c r="T313" s="31"/>
      <c r="U313" s="31" t="s">
        <v>208</v>
      </c>
      <c r="V313" s="31"/>
      <c r="W313" s="31"/>
      <c r="X313" s="31"/>
      <c r="Y313" s="31"/>
      <c r="Z313" s="31"/>
      <c r="AA313" s="31"/>
      <c r="AB313" s="31" t="s">
        <v>209</v>
      </c>
      <c r="AC313" s="31"/>
      <c r="AD313" s="31"/>
      <c r="AE313" s="31"/>
      <c r="AF313" s="31"/>
      <c r="AG313" s="31"/>
      <c r="AH313" s="31" t="s">
        <v>210</v>
      </c>
      <c r="AI313" s="31"/>
      <c r="AJ313" s="31"/>
      <c r="AK313" s="31"/>
      <c r="AL313" s="31"/>
      <c r="AM313" s="31"/>
      <c r="AN313" s="31" t="s">
        <v>211</v>
      </c>
      <c r="AO313" s="31"/>
      <c r="AP313" s="31"/>
      <c r="AQ313" s="31"/>
      <c r="AR313" s="31"/>
      <c r="AS313" s="31"/>
      <c r="AT313" s="31"/>
      <c r="AU313" s="31"/>
      <c r="AV313" s="31"/>
      <c r="AW313" s="31" t="s">
        <v>212</v>
      </c>
      <c r="AX313" s="31"/>
      <c r="AY313" s="31"/>
      <c r="AZ313" s="31"/>
      <c r="BA313" s="31"/>
      <c r="BB313" s="31"/>
      <c r="BC313" s="31"/>
      <c r="BD313" s="31"/>
      <c r="BE313" s="2" t="s">
        <v>213</v>
      </c>
    </row>
    <row r="314" spans="1:57" ht="24.75" customHeight="1">
      <c r="A314" s="48" t="s">
        <v>214</v>
      </c>
      <c r="B314" s="48"/>
      <c r="C314" s="48"/>
      <c r="D314" s="55">
        <v>42499010000</v>
      </c>
      <c r="E314" s="55"/>
      <c r="F314" s="55"/>
      <c r="G314" s="55"/>
      <c r="H314" s="56">
        <v>683890000</v>
      </c>
      <c r="I314" s="56"/>
      <c r="J314" s="56"/>
      <c r="K314" s="56"/>
      <c r="L314" s="56"/>
      <c r="M314" s="56"/>
      <c r="N314" s="56"/>
      <c r="O314" s="56"/>
      <c r="P314" s="56">
        <v>3595000000</v>
      </c>
      <c r="Q314" s="56"/>
      <c r="R314" s="56"/>
      <c r="S314" s="56"/>
      <c r="T314" s="56"/>
      <c r="U314" s="55">
        <v>19023150588</v>
      </c>
      <c r="V314" s="55"/>
      <c r="W314" s="55"/>
      <c r="X314" s="55"/>
      <c r="Y314" s="55"/>
      <c r="Z314" s="55"/>
      <c r="AA314" s="55"/>
      <c r="AB314" s="56">
        <v>0</v>
      </c>
      <c r="AC314" s="56"/>
      <c r="AD314" s="56"/>
      <c r="AE314" s="56"/>
      <c r="AF314" s="56"/>
      <c r="AG314" s="56"/>
      <c r="AH314" s="56">
        <v>0</v>
      </c>
      <c r="AI314" s="56"/>
      <c r="AJ314" s="56"/>
      <c r="AK314" s="56"/>
      <c r="AL314" s="56"/>
      <c r="AM314" s="56"/>
      <c r="AN314" s="56">
        <v>0</v>
      </c>
      <c r="AO314" s="56"/>
      <c r="AP314" s="56"/>
      <c r="AQ314" s="56"/>
      <c r="AR314" s="56"/>
      <c r="AS314" s="56"/>
      <c r="AT314" s="56"/>
      <c r="AU314" s="56"/>
      <c r="AV314" s="56"/>
      <c r="AW314" s="56">
        <v>0</v>
      </c>
      <c r="AX314" s="56"/>
      <c r="AY314" s="56"/>
      <c r="AZ314" s="56"/>
      <c r="BA314" s="56"/>
      <c r="BB314" s="56"/>
      <c r="BC314" s="56"/>
      <c r="BD314" s="56"/>
      <c r="BE314" s="8">
        <f>SUM(D314:BD314)</f>
        <v>65801050588</v>
      </c>
    </row>
    <row r="315" spans="1:57" ht="17.25" customHeight="1">
      <c r="A315" s="34" t="s">
        <v>215</v>
      </c>
      <c r="B315" s="34"/>
      <c r="C315" s="34"/>
      <c r="D315" s="57">
        <v>0</v>
      </c>
      <c r="E315" s="57"/>
      <c r="F315" s="57"/>
      <c r="G315" s="57"/>
      <c r="H315" s="58">
        <v>0</v>
      </c>
      <c r="I315" s="58"/>
      <c r="J315" s="58"/>
      <c r="K315" s="58"/>
      <c r="L315" s="58"/>
      <c r="M315" s="58"/>
      <c r="N315" s="58"/>
      <c r="O315" s="58"/>
      <c r="P315" s="58">
        <v>0</v>
      </c>
      <c r="Q315" s="58"/>
      <c r="R315" s="58"/>
      <c r="S315" s="58"/>
      <c r="T315" s="58"/>
      <c r="U315" s="57">
        <v>32388736242</v>
      </c>
      <c r="V315" s="57"/>
      <c r="W315" s="57"/>
      <c r="X315" s="57"/>
      <c r="Y315" s="57"/>
      <c r="Z315" s="57"/>
      <c r="AA315" s="57"/>
      <c r="AB315" s="58">
        <v>0</v>
      </c>
      <c r="AC315" s="58"/>
      <c r="AD315" s="58"/>
      <c r="AE315" s="58"/>
      <c r="AF315" s="58"/>
      <c r="AG315" s="58"/>
      <c r="AH315" s="58">
        <v>0</v>
      </c>
      <c r="AI315" s="58"/>
      <c r="AJ315" s="58"/>
      <c r="AK315" s="58"/>
      <c r="AL315" s="58"/>
      <c r="AM315" s="58"/>
      <c r="AN315" s="58">
        <v>0</v>
      </c>
      <c r="AO315" s="58"/>
      <c r="AP315" s="58"/>
      <c r="AQ315" s="58"/>
      <c r="AR315" s="58"/>
      <c r="AS315" s="58"/>
      <c r="AT315" s="58"/>
      <c r="AU315" s="58"/>
      <c r="AV315" s="58"/>
      <c r="AW315" s="58">
        <v>0</v>
      </c>
      <c r="AX315" s="58"/>
      <c r="AY315" s="58"/>
      <c r="AZ315" s="58"/>
      <c r="BA315" s="58"/>
      <c r="BB315" s="58"/>
      <c r="BC315" s="58"/>
      <c r="BD315" s="58"/>
      <c r="BE315" s="8">
        <f aca="true" t="shared" si="2" ref="BE315:BE320">SUM(D315:BD315)</f>
        <v>32388736242</v>
      </c>
    </row>
    <row r="316" spans="1:57" ht="16.5" customHeight="1">
      <c r="A316" s="42" t="s">
        <v>339</v>
      </c>
      <c r="B316" s="34"/>
      <c r="C316" s="34"/>
      <c r="D316" s="57">
        <v>0</v>
      </c>
      <c r="E316" s="57"/>
      <c r="F316" s="57"/>
      <c r="G316" s="57"/>
      <c r="H316" s="58">
        <v>0</v>
      </c>
      <c r="I316" s="58"/>
      <c r="J316" s="58"/>
      <c r="K316" s="58"/>
      <c r="L316" s="58"/>
      <c r="M316" s="58"/>
      <c r="N316" s="58"/>
      <c r="O316" s="58"/>
      <c r="P316" s="58">
        <v>500000000</v>
      </c>
      <c r="Q316" s="58"/>
      <c r="R316" s="58"/>
      <c r="S316" s="58"/>
      <c r="T316" s="58"/>
      <c r="U316" s="57">
        <v>-9419802000</v>
      </c>
      <c r="V316" s="57"/>
      <c r="W316" s="57"/>
      <c r="X316" s="57"/>
      <c r="Y316" s="57"/>
      <c r="Z316" s="57"/>
      <c r="AA316" s="57"/>
      <c r="AB316" s="58">
        <v>0</v>
      </c>
      <c r="AC316" s="58"/>
      <c r="AD316" s="58"/>
      <c r="AE316" s="58"/>
      <c r="AF316" s="58"/>
      <c r="AG316" s="58"/>
      <c r="AH316" s="58">
        <v>0</v>
      </c>
      <c r="AI316" s="58"/>
      <c r="AJ316" s="58"/>
      <c r="AK316" s="58"/>
      <c r="AL316" s="58"/>
      <c r="AM316" s="58"/>
      <c r="AN316" s="58">
        <v>0</v>
      </c>
      <c r="AO316" s="58"/>
      <c r="AP316" s="58"/>
      <c r="AQ316" s="58"/>
      <c r="AR316" s="58"/>
      <c r="AS316" s="58"/>
      <c r="AT316" s="58"/>
      <c r="AU316" s="58"/>
      <c r="AV316" s="58"/>
      <c r="AW316" s="58">
        <v>0</v>
      </c>
      <c r="AX316" s="58"/>
      <c r="AY316" s="58"/>
      <c r="AZ316" s="58"/>
      <c r="BA316" s="58"/>
      <c r="BB316" s="58"/>
      <c r="BC316" s="58"/>
      <c r="BD316" s="58"/>
      <c r="BE316" s="8">
        <f t="shared" si="2"/>
        <v>-8919802000</v>
      </c>
    </row>
    <row r="317" spans="1:57" ht="24.75" customHeight="1">
      <c r="A317" s="48" t="s">
        <v>216</v>
      </c>
      <c r="B317" s="48"/>
      <c r="C317" s="48"/>
      <c r="D317" s="55">
        <f>D314</f>
        <v>42499010000</v>
      </c>
      <c r="E317" s="55"/>
      <c r="F317" s="55"/>
      <c r="G317" s="55"/>
      <c r="H317" s="59">
        <f>H314</f>
        <v>683890000</v>
      </c>
      <c r="I317" s="60"/>
      <c r="J317" s="60"/>
      <c r="K317" s="60"/>
      <c r="L317" s="60"/>
      <c r="M317" s="60"/>
      <c r="N317" s="60"/>
      <c r="O317" s="61"/>
      <c r="P317" s="56">
        <f>P314+P316</f>
        <v>4095000000</v>
      </c>
      <c r="Q317" s="56"/>
      <c r="R317" s="56"/>
      <c r="S317" s="56"/>
      <c r="T317" s="56"/>
      <c r="U317" s="55">
        <f>U314+U315+U316</f>
        <v>41992084830</v>
      </c>
      <c r="V317" s="55"/>
      <c r="W317" s="55"/>
      <c r="X317" s="55"/>
      <c r="Y317" s="55"/>
      <c r="Z317" s="55"/>
      <c r="AA317" s="55"/>
      <c r="AB317" s="56">
        <v>0</v>
      </c>
      <c r="AC317" s="56"/>
      <c r="AD317" s="56"/>
      <c r="AE317" s="56"/>
      <c r="AF317" s="56"/>
      <c r="AG317" s="56"/>
      <c r="AH317" s="56">
        <v>0</v>
      </c>
      <c r="AI317" s="56"/>
      <c r="AJ317" s="56"/>
      <c r="AK317" s="56"/>
      <c r="AL317" s="56"/>
      <c r="AM317" s="56"/>
      <c r="AN317" s="56">
        <v>0</v>
      </c>
      <c r="AO317" s="56"/>
      <c r="AP317" s="56"/>
      <c r="AQ317" s="56"/>
      <c r="AR317" s="56"/>
      <c r="AS317" s="56"/>
      <c r="AT317" s="56"/>
      <c r="AU317" s="56"/>
      <c r="AV317" s="56"/>
      <c r="AW317" s="56">
        <v>0</v>
      </c>
      <c r="AX317" s="56"/>
      <c r="AY317" s="56"/>
      <c r="AZ317" s="56"/>
      <c r="BA317" s="56"/>
      <c r="BB317" s="56"/>
      <c r="BC317" s="56"/>
      <c r="BD317" s="56"/>
      <c r="BE317" s="8">
        <f t="shared" si="2"/>
        <v>89269984830</v>
      </c>
    </row>
    <row r="318" spans="1:57" ht="17.25" customHeight="1">
      <c r="A318" s="34" t="s">
        <v>217</v>
      </c>
      <c r="B318" s="34"/>
      <c r="C318" s="34"/>
      <c r="D318" s="57">
        <v>0</v>
      </c>
      <c r="E318" s="57"/>
      <c r="F318" s="57"/>
      <c r="G318" s="57"/>
      <c r="H318" s="58">
        <v>0</v>
      </c>
      <c r="I318" s="58"/>
      <c r="J318" s="58"/>
      <c r="K318" s="58"/>
      <c r="L318" s="58"/>
      <c r="M318" s="58"/>
      <c r="N318" s="58"/>
      <c r="O318" s="58"/>
      <c r="P318" s="58">
        <v>0</v>
      </c>
      <c r="Q318" s="58"/>
      <c r="R318" s="58"/>
      <c r="S318" s="58"/>
      <c r="T318" s="58"/>
      <c r="U318" s="57">
        <v>11145486004</v>
      </c>
      <c r="V318" s="57"/>
      <c r="W318" s="57"/>
      <c r="X318" s="57"/>
      <c r="Y318" s="57"/>
      <c r="Z318" s="57"/>
      <c r="AA318" s="57"/>
      <c r="AB318" s="58">
        <v>0</v>
      </c>
      <c r="AC318" s="58"/>
      <c r="AD318" s="58"/>
      <c r="AE318" s="58"/>
      <c r="AF318" s="58"/>
      <c r="AG318" s="58"/>
      <c r="AH318" s="58">
        <v>0</v>
      </c>
      <c r="AI318" s="58"/>
      <c r="AJ318" s="58"/>
      <c r="AK318" s="58"/>
      <c r="AL318" s="58"/>
      <c r="AM318" s="58"/>
      <c r="AN318" s="58">
        <v>0</v>
      </c>
      <c r="AO318" s="58"/>
      <c r="AP318" s="58"/>
      <c r="AQ318" s="58"/>
      <c r="AR318" s="58"/>
      <c r="AS318" s="58"/>
      <c r="AT318" s="58"/>
      <c r="AU318" s="58"/>
      <c r="AV318" s="58"/>
      <c r="AW318" s="58">
        <v>0</v>
      </c>
      <c r="AX318" s="58"/>
      <c r="AY318" s="58"/>
      <c r="AZ318" s="58"/>
      <c r="BA318" s="58"/>
      <c r="BB318" s="58"/>
      <c r="BC318" s="58"/>
      <c r="BD318" s="58"/>
      <c r="BE318" s="8">
        <f t="shared" si="2"/>
        <v>11145486004</v>
      </c>
    </row>
    <row r="319" spans="1:57" ht="16.5" customHeight="1">
      <c r="A319" s="42" t="s">
        <v>340</v>
      </c>
      <c r="B319" s="34"/>
      <c r="C319" s="34"/>
      <c r="D319" s="57">
        <v>0</v>
      </c>
      <c r="E319" s="57"/>
      <c r="F319" s="57"/>
      <c r="G319" s="57"/>
      <c r="H319" s="58">
        <v>0</v>
      </c>
      <c r="I319" s="58"/>
      <c r="J319" s="58"/>
      <c r="K319" s="58"/>
      <c r="L319" s="58"/>
      <c r="M319" s="58"/>
      <c r="N319" s="58"/>
      <c r="O319" s="58"/>
      <c r="P319" s="58">
        <v>0</v>
      </c>
      <c r="Q319" s="58"/>
      <c r="R319" s="58"/>
      <c r="S319" s="58"/>
      <c r="T319" s="58"/>
      <c r="U319" s="57">
        <v>-10624752500</v>
      </c>
      <c r="V319" s="57"/>
      <c r="W319" s="57"/>
      <c r="X319" s="57"/>
      <c r="Y319" s="57"/>
      <c r="Z319" s="57"/>
      <c r="AA319" s="57"/>
      <c r="AB319" s="58">
        <v>0</v>
      </c>
      <c r="AC319" s="58"/>
      <c r="AD319" s="58"/>
      <c r="AE319" s="58"/>
      <c r="AF319" s="58"/>
      <c r="AG319" s="58"/>
      <c r="AH319" s="58">
        <v>0</v>
      </c>
      <c r="AI319" s="58"/>
      <c r="AJ319" s="58"/>
      <c r="AK319" s="58"/>
      <c r="AL319" s="58"/>
      <c r="AM319" s="58"/>
      <c r="AN319" s="58">
        <v>0</v>
      </c>
      <c r="AO319" s="58"/>
      <c r="AP319" s="58"/>
      <c r="AQ319" s="58"/>
      <c r="AR319" s="58"/>
      <c r="AS319" s="58"/>
      <c r="AT319" s="58"/>
      <c r="AU319" s="58"/>
      <c r="AV319" s="58"/>
      <c r="AW319" s="58">
        <v>0</v>
      </c>
      <c r="AX319" s="58"/>
      <c r="AY319" s="58"/>
      <c r="AZ319" s="58"/>
      <c r="BA319" s="58"/>
      <c r="BB319" s="58"/>
      <c r="BC319" s="58"/>
      <c r="BD319" s="58"/>
      <c r="BE319" s="8">
        <f t="shared" si="2"/>
        <v>-10624752500</v>
      </c>
    </row>
    <row r="320" spans="1:57" ht="18.75" customHeight="1">
      <c r="A320" s="62" t="s">
        <v>218</v>
      </c>
      <c r="B320" s="62"/>
      <c r="C320" s="62"/>
      <c r="D320" s="63">
        <f>D317</f>
        <v>42499010000</v>
      </c>
      <c r="E320" s="63"/>
      <c r="F320" s="63"/>
      <c r="G320" s="63"/>
      <c r="H320" s="64">
        <f>H317</f>
        <v>683890000</v>
      </c>
      <c r="I320" s="64"/>
      <c r="J320" s="64"/>
      <c r="K320" s="64"/>
      <c r="L320" s="64"/>
      <c r="M320" s="64"/>
      <c r="N320" s="64"/>
      <c r="O320" s="64"/>
      <c r="P320" s="64">
        <f>P317</f>
        <v>4095000000</v>
      </c>
      <c r="Q320" s="64"/>
      <c r="R320" s="64"/>
      <c r="S320" s="64"/>
      <c r="T320" s="64"/>
      <c r="U320" s="63">
        <f>U317+U318+U319</f>
        <v>42512818334</v>
      </c>
      <c r="V320" s="63"/>
      <c r="W320" s="63"/>
      <c r="X320" s="63"/>
      <c r="Y320" s="63"/>
      <c r="Z320" s="63"/>
      <c r="AA320" s="63"/>
      <c r="AB320" s="64">
        <v>0</v>
      </c>
      <c r="AC320" s="64"/>
      <c r="AD320" s="64"/>
      <c r="AE320" s="64"/>
      <c r="AF320" s="64"/>
      <c r="AG320" s="64"/>
      <c r="AH320" s="64">
        <v>0</v>
      </c>
      <c r="AI320" s="64"/>
      <c r="AJ320" s="64"/>
      <c r="AK320" s="64"/>
      <c r="AL320" s="64"/>
      <c r="AM320" s="64"/>
      <c r="AN320" s="64">
        <v>0</v>
      </c>
      <c r="AO320" s="64"/>
      <c r="AP320" s="64"/>
      <c r="AQ320" s="64"/>
      <c r="AR320" s="64"/>
      <c r="AS320" s="64"/>
      <c r="AT320" s="64"/>
      <c r="AU320" s="64"/>
      <c r="AV320" s="64"/>
      <c r="AW320" s="64">
        <v>0</v>
      </c>
      <c r="AX320" s="64"/>
      <c r="AY320" s="64"/>
      <c r="AZ320" s="64"/>
      <c r="BA320" s="64"/>
      <c r="BB320" s="64"/>
      <c r="BC320" s="64"/>
      <c r="BD320" s="64"/>
      <c r="BE320" s="8">
        <f t="shared" si="2"/>
        <v>89790718334</v>
      </c>
    </row>
    <row r="321" spans="1:57" ht="17.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row>
    <row r="322" spans="1:57" ht="2.25" customHeight="1">
      <c r="A322" s="44" t="s">
        <v>219</v>
      </c>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c r="AY322" s="44"/>
      <c r="AZ322" s="44"/>
      <c r="BA322" s="44"/>
      <c r="BB322" s="44"/>
      <c r="BC322" s="44"/>
      <c r="BD322" s="44"/>
      <c r="BE322" s="44"/>
    </row>
    <row r="323" spans="1:57" ht="16.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row>
    <row r="324" spans="1:57" ht="17.25" customHeight="1">
      <c r="A324" s="31" t="s">
        <v>72</v>
      </c>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2" t="s">
        <v>316</v>
      </c>
      <c r="AH324" s="31"/>
      <c r="AI324" s="31"/>
      <c r="AJ324" s="31"/>
      <c r="AK324" s="31"/>
      <c r="AL324" s="31"/>
      <c r="AM324" s="31"/>
      <c r="AN324" s="31"/>
      <c r="AO324" s="31"/>
      <c r="AP324" s="31"/>
      <c r="AQ324" s="31"/>
      <c r="AR324" s="31"/>
      <c r="AS324" s="31"/>
      <c r="AT324" s="31"/>
      <c r="AU324" s="31"/>
      <c r="AV324" s="33">
        <v>42370</v>
      </c>
      <c r="AW324" s="31"/>
      <c r="AX324" s="31"/>
      <c r="AY324" s="31"/>
      <c r="AZ324" s="31"/>
      <c r="BA324" s="31"/>
      <c r="BB324" s="31"/>
      <c r="BC324" s="31"/>
      <c r="BD324" s="31"/>
      <c r="BE324" s="31"/>
    </row>
    <row r="325" spans="1:57" ht="15" customHeight="1">
      <c r="A325" s="42" t="s">
        <v>341</v>
      </c>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65" t="s">
        <v>345</v>
      </c>
      <c r="AH325" s="35"/>
      <c r="AI325" s="35"/>
      <c r="AJ325" s="35"/>
      <c r="AK325" s="35"/>
      <c r="AL325" s="35"/>
      <c r="AM325" s="35"/>
      <c r="AN325" s="35"/>
      <c r="AO325" s="35"/>
      <c r="AP325" s="35"/>
      <c r="AQ325" s="35"/>
      <c r="AR325" s="35"/>
      <c r="AS325" s="35"/>
      <c r="AT325" s="35"/>
      <c r="AU325" s="35"/>
      <c r="AV325" s="65" t="s">
        <v>345</v>
      </c>
      <c r="AW325" s="35"/>
      <c r="AX325" s="35"/>
      <c r="AY325" s="35"/>
      <c r="AZ325" s="35"/>
      <c r="BA325" s="35"/>
      <c r="BB325" s="35"/>
      <c r="BC325" s="35"/>
      <c r="BD325" s="35"/>
      <c r="BE325" s="35"/>
    </row>
    <row r="326" spans="1:57" ht="15" customHeight="1">
      <c r="A326" s="13" t="s">
        <v>342</v>
      </c>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5"/>
      <c r="AG326" s="16" t="s">
        <v>346</v>
      </c>
      <c r="AH326" s="17"/>
      <c r="AI326" s="17"/>
      <c r="AJ326" s="17"/>
      <c r="AK326" s="17"/>
      <c r="AL326" s="17"/>
      <c r="AM326" s="17"/>
      <c r="AN326" s="17"/>
      <c r="AO326" s="17"/>
      <c r="AP326" s="17"/>
      <c r="AQ326" s="17"/>
      <c r="AR326" s="17"/>
      <c r="AS326" s="17"/>
      <c r="AT326" s="17"/>
      <c r="AU326" s="18"/>
      <c r="AV326" s="16" t="s">
        <v>346</v>
      </c>
      <c r="AW326" s="17"/>
      <c r="AX326" s="17"/>
      <c r="AY326" s="17"/>
      <c r="AZ326" s="17"/>
      <c r="BA326" s="17"/>
      <c r="BB326" s="17"/>
      <c r="BC326" s="17"/>
      <c r="BD326" s="17"/>
      <c r="BE326" s="18"/>
    </row>
    <row r="327" spans="1:57" ht="15" customHeight="1">
      <c r="A327" s="13" t="s">
        <v>343</v>
      </c>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5"/>
      <c r="AG327" s="16" t="s">
        <v>347</v>
      </c>
      <c r="AH327" s="17"/>
      <c r="AI327" s="17"/>
      <c r="AJ327" s="17"/>
      <c r="AK327" s="17"/>
      <c r="AL327" s="17"/>
      <c r="AM327" s="17"/>
      <c r="AN327" s="17"/>
      <c r="AO327" s="17"/>
      <c r="AP327" s="17"/>
      <c r="AQ327" s="17"/>
      <c r="AR327" s="17"/>
      <c r="AS327" s="17"/>
      <c r="AT327" s="17"/>
      <c r="AU327" s="18"/>
      <c r="AV327" s="16" t="s">
        <v>347</v>
      </c>
      <c r="AW327" s="17"/>
      <c r="AX327" s="17"/>
      <c r="AY327" s="17"/>
      <c r="AZ327" s="17"/>
      <c r="BA327" s="17"/>
      <c r="BB327" s="17"/>
      <c r="BC327" s="17"/>
      <c r="BD327" s="17"/>
      <c r="BE327" s="18"/>
    </row>
    <row r="328" spans="1:57" ht="17.25" customHeight="1">
      <c r="A328" s="50" t="s">
        <v>344</v>
      </c>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66" t="s">
        <v>348</v>
      </c>
      <c r="AH328" s="10"/>
      <c r="AI328" s="10"/>
      <c r="AJ328" s="10"/>
      <c r="AK328" s="10"/>
      <c r="AL328" s="10"/>
      <c r="AM328" s="10"/>
      <c r="AN328" s="10"/>
      <c r="AO328" s="10"/>
      <c r="AP328" s="10"/>
      <c r="AQ328" s="10"/>
      <c r="AR328" s="10"/>
      <c r="AS328" s="10"/>
      <c r="AT328" s="10"/>
      <c r="AU328" s="10"/>
      <c r="AV328" s="66" t="s">
        <v>348</v>
      </c>
      <c r="AW328" s="10"/>
      <c r="AX328" s="10"/>
      <c r="AY328" s="10"/>
      <c r="AZ328" s="10"/>
      <c r="BA328" s="10"/>
      <c r="BB328" s="10"/>
      <c r="BC328" s="10"/>
      <c r="BD328" s="10"/>
      <c r="BE328" s="10"/>
    </row>
    <row r="329" spans="1:57" ht="17.25" customHeight="1">
      <c r="A329" s="46" t="s">
        <v>78</v>
      </c>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20" t="s">
        <v>349</v>
      </c>
      <c r="AH329" s="37"/>
      <c r="AI329" s="37"/>
      <c r="AJ329" s="37"/>
      <c r="AK329" s="37"/>
      <c r="AL329" s="37"/>
      <c r="AM329" s="37"/>
      <c r="AN329" s="37"/>
      <c r="AO329" s="37"/>
      <c r="AP329" s="37"/>
      <c r="AQ329" s="37"/>
      <c r="AR329" s="37"/>
      <c r="AS329" s="37"/>
      <c r="AT329" s="37"/>
      <c r="AU329" s="37"/>
      <c r="AV329" s="20" t="s">
        <v>349</v>
      </c>
      <c r="AW329" s="37"/>
      <c r="AX329" s="37"/>
      <c r="AY329" s="37"/>
      <c r="AZ329" s="37"/>
      <c r="BA329" s="37"/>
      <c r="BB329" s="37"/>
      <c r="BC329" s="37"/>
      <c r="BD329" s="37"/>
      <c r="BE329" s="37"/>
    </row>
    <row r="330" spans="1:57" ht="2.25" customHeight="1">
      <c r="A330" s="67" t="s">
        <v>220</v>
      </c>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row>
    <row r="331" spans="1:57" ht="16.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row>
    <row r="332" spans="1:57" ht="17.25" customHeight="1">
      <c r="A332" s="31" t="s">
        <v>72</v>
      </c>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t="s">
        <v>168</v>
      </c>
      <c r="AH332" s="31"/>
      <c r="AI332" s="31"/>
      <c r="AJ332" s="31"/>
      <c r="AK332" s="31"/>
      <c r="AL332" s="31"/>
      <c r="AM332" s="31"/>
      <c r="AN332" s="31"/>
      <c r="AO332" s="31"/>
      <c r="AP332" s="31"/>
      <c r="AQ332" s="31"/>
      <c r="AR332" s="31"/>
      <c r="AS332" s="31"/>
      <c r="AT332" s="31"/>
      <c r="AU332" s="31"/>
      <c r="AV332" s="31" t="s">
        <v>169</v>
      </c>
      <c r="AW332" s="31"/>
      <c r="AX332" s="31"/>
      <c r="AY332" s="31"/>
      <c r="AZ332" s="31"/>
      <c r="BA332" s="31"/>
      <c r="BB332" s="31"/>
      <c r="BC332" s="31"/>
      <c r="BD332" s="31"/>
      <c r="BE332" s="31"/>
    </row>
    <row r="333" spans="1:57" ht="17.25" customHeight="1">
      <c r="A333" s="34" t="s">
        <v>221</v>
      </c>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5">
        <v>42499010000</v>
      </c>
      <c r="AH333" s="35"/>
      <c r="AI333" s="35"/>
      <c r="AJ333" s="35"/>
      <c r="AK333" s="35"/>
      <c r="AL333" s="35"/>
      <c r="AM333" s="35"/>
      <c r="AN333" s="35"/>
      <c r="AO333" s="35"/>
      <c r="AP333" s="35"/>
      <c r="AQ333" s="35"/>
      <c r="AR333" s="35"/>
      <c r="AS333" s="35"/>
      <c r="AT333" s="35"/>
      <c r="AU333" s="35"/>
      <c r="AV333" s="35">
        <f>AG333</f>
        <v>42499010000</v>
      </c>
      <c r="AW333" s="35"/>
      <c r="AX333" s="35"/>
      <c r="AY333" s="35"/>
      <c r="AZ333" s="35"/>
      <c r="BA333" s="35"/>
      <c r="BB333" s="35"/>
      <c r="BC333" s="35"/>
      <c r="BD333" s="35"/>
      <c r="BE333" s="35"/>
    </row>
    <row r="334" spans="1:57" ht="16.5" customHeight="1">
      <c r="A334" s="34" t="s">
        <v>222</v>
      </c>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5">
        <v>0</v>
      </c>
      <c r="AH334" s="35"/>
      <c r="AI334" s="35"/>
      <c r="AJ334" s="35"/>
      <c r="AK334" s="35"/>
      <c r="AL334" s="35"/>
      <c r="AM334" s="35"/>
      <c r="AN334" s="35"/>
      <c r="AO334" s="35"/>
      <c r="AP334" s="35"/>
      <c r="AQ334" s="35"/>
      <c r="AR334" s="35"/>
      <c r="AS334" s="35"/>
      <c r="AT334" s="35"/>
      <c r="AU334" s="35"/>
      <c r="AV334" s="35">
        <f>AG334</f>
        <v>0</v>
      </c>
      <c r="AW334" s="35"/>
      <c r="AX334" s="35"/>
      <c r="AY334" s="35"/>
      <c r="AZ334" s="35"/>
      <c r="BA334" s="35"/>
      <c r="BB334" s="35"/>
      <c r="BC334" s="35"/>
      <c r="BD334" s="35"/>
      <c r="BE334" s="35"/>
    </row>
    <row r="335" spans="1:57" ht="17.25" customHeight="1">
      <c r="A335" s="34" t="s">
        <v>223</v>
      </c>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5">
        <v>0</v>
      </c>
      <c r="AH335" s="35"/>
      <c r="AI335" s="35"/>
      <c r="AJ335" s="35"/>
      <c r="AK335" s="35"/>
      <c r="AL335" s="35"/>
      <c r="AM335" s="35"/>
      <c r="AN335" s="35"/>
      <c r="AO335" s="35"/>
      <c r="AP335" s="35"/>
      <c r="AQ335" s="35"/>
      <c r="AR335" s="35"/>
      <c r="AS335" s="35"/>
      <c r="AT335" s="35"/>
      <c r="AU335" s="35"/>
      <c r="AV335" s="35">
        <f>AG335</f>
        <v>0</v>
      </c>
      <c r="AW335" s="35"/>
      <c r="AX335" s="35"/>
      <c r="AY335" s="35"/>
      <c r="AZ335" s="35"/>
      <c r="BA335" s="35"/>
      <c r="BB335" s="35"/>
      <c r="BC335" s="35"/>
      <c r="BD335" s="35"/>
      <c r="BE335" s="35"/>
    </row>
    <row r="336" spans="1:57" ht="16.5" customHeight="1">
      <c r="A336" s="34" t="s">
        <v>224</v>
      </c>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5">
        <v>0</v>
      </c>
      <c r="AH336" s="35"/>
      <c r="AI336" s="35"/>
      <c r="AJ336" s="35"/>
      <c r="AK336" s="35"/>
      <c r="AL336" s="35"/>
      <c r="AM336" s="35"/>
      <c r="AN336" s="35"/>
      <c r="AO336" s="35"/>
      <c r="AP336" s="35"/>
      <c r="AQ336" s="35"/>
      <c r="AR336" s="35"/>
      <c r="AS336" s="35"/>
      <c r="AT336" s="35"/>
      <c r="AU336" s="35"/>
      <c r="AV336" s="35">
        <f>AG336</f>
        <v>0</v>
      </c>
      <c r="AW336" s="35"/>
      <c r="AX336" s="35"/>
      <c r="AY336" s="35"/>
      <c r="AZ336" s="35"/>
      <c r="BA336" s="35"/>
      <c r="BB336" s="35"/>
      <c r="BC336" s="35"/>
      <c r="BD336" s="35"/>
      <c r="BE336" s="35"/>
    </row>
    <row r="337" spans="1:57" ht="17.25" customHeight="1">
      <c r="A337" s="34" t="s">
        <v>225</v>
      </c>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5">
        <v>42499010000</v>
      </c>
      <c r="AH337" s="35"/>
      <c r="AI337" s="35"/>
      <c r="AJ337" s="35"/>
      <c r="AK337" s="35"/>
      <c r="AL337" s="35"/>
      <c r="AM337" s="35"/>
      <c r="AN337" s="35"/>
      <c r="AO337" s="35"/>
      <c r="AP337" s="35"/>
      <c r="AQ337" s="35"/>
      <c r="AR337" s="35"/>
      <c r="AS337" s="35"/>
      <c r="AT337" s="35"/>
      <c r="AU337" s="35"/>
      <c r="AV337" s="35">
        <f>AG337</f>
        <v>42499010000</v>
      </c>
      <c r="AW337" s="35"/>
      <c r="AX337" s="35"/>
      <c r="AY337" s="35"/>
      <c r="AZ337" s="35"/>
      <c r="BA337" s="35"/>
      <c r="BB337" s="35"/>
      <c r="BC337" s="35"/>
      <c r="BD337" s="35"/>
      <c r="BE337" s="35"/>
    </row>
    <row r="338" spans="1:57" ht="14.25" customHeight="1">
      <c r="A338" s="36" t="s">
        <v>226</v>
      </c>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10">
        <v>10624752500</v>
      </c>
      <c r="AH338" s="10"/>
      <c r="AI338" s="10"/>
      <c r="AJ338" s="10"/>
      <c r="AK338" s="10"/>
      <c r="AL338" s="10"/>
      <c r="AM338" s="10"/>
      <c r="AN338" s="10"/>
      <c r="AO338" s="10"/>
      <c r="AP338" s="10"/>
      <c r="AQ338" s="10"/>
      <c r="AR338" s="10"/>
      <c r="AS338" s="10"/>
      <c r="AT338" s="10"/>
      <c r="AU338" s="10"/>
      <c r="AV338" s="10">
        <v>8499802000</v>
      </c>
      <c r="AW338" s="10"/>
      <c r="AX338" s="10"/>
      <c r="AY338" s="10"/>
      <c r="AZ338" s="10"/>
      <c r="BA338" s="10"/>
      <c r="BB338" s="10"/>
      <c r="BC338" s="10"/>
      <c r="BD338" s="10"/>
      <c r="BE338" s="10"/>
    </row>
    <row r="339" spans="1:57" ht="16.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row>
    <row r="340" spans="1:57" ht="2.25" customHeight="1">
      <c r="A340" s="44" t="s">
        <v>227</v>
      </c>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c r="AY340" s="44"/>
      <c r="AZ340" s="44"/>
      <c r="BA340" s="44"/>
      <c r="BB340" s="44"/>
      <c r="BC340" s="44"/>
      <c r="BD340" s="44"/>
      <c r="BE340" s="44"/>
    </row>
    <row r="341" spans="1:57"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row>
    <row r="342" spans="1:57" ht="17.25" customHeight="1">
      <c r="A342" s="31" t="s">
        <v>72</v>
      </c>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2" t="s">
        <v>316</v>
      </c>
      <c r="AH342" s="31"/>
      <c r="AI342" s="31"/>
      <c r="AJ342" s="31"/>
      <c r="AK342" s="31"/>
      <c r="AL342" s="31"/>
      <c r="AM342" s="31"/>
      <c r="AN342" s="31"/>
      <c r="AO342" s="31"/>
      <c r="AP342" s="31"/>
      <c r="AQ342" s="31"/>
      <c r="AR342" s="31"/>
      <c r="AS342" s="31"/>
      <c r="AT342" s="31"/>
      <c r="AU342" s="31"/>
      <c r="AV342" s="33">
        <v>42370</v>
      </c>
      <c r="AW342" s="31"/>
      <c r="AX342" s="31"/>
      <c r="AY342" s="31"/>
      <c r="AZ342" s="31"/>
      <c r="BA342" s="31"/>
      <c r="BB342" s="31"/>
      <c r="BC342" s="31"/>
      <c r="BD342" s="31"/>
      <c r="BE342" s="31"/>
    </row>
    <row r="343" spans="1:57" ht="16.5" customHeight="1">
      <c r="A343" s="34" t="s">
        <v>228</v>
      </c>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5">
        <v>4249901</v>
      </c>
      <c r="AH343" s="35"/>
      <c r="AI343" s="35"/>
      <c r="AJ343" s="35"/>
      <c r="AK343" s="35"/>
      <c r="AL343" s="35"/>
      <c r="AM343" s="35"/>
      <c r="AN343" s="35"/>
      <c r="AO343" s="35"/>
      <c r="AP343" s="35"/>
      <c r="AQ343" s="35"/>
      <c r="AR343" s="35"/>
      <c r="AS343" s="35"/>
      <c r="AT343" s="35"/>
      <c r="AU343" s="35"/>
      <c r="AV343" s="35">
        <v>4249901</v>
      </c>
      <c r="AW343" s="35"/>
      <c r="AX343" s="35"/>
      <c r="AY343" s="35"/>
      <c r="AZ343" s="35"/>
      <c r="BA343" s="35"/>
      <c r="BB343" s="35"/>
      <c r="BC343" s="35"/>
      <c r="BD343" s="35"/>
      <c r="BE343" s="35"/>
    </row>
    <row r="344" spans="1:57" ht="17.25" customHeight="1">
      <c r="A344" s="34" t="s">
        <v>229</v>
      </c>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5">
        <v>4249901</v>
      </c>
      <c r="AH344" s="35"/>
      <c r="AI344" s="35"/>
      <c r="AJ344" s="35"/>
      <c r="AK344" s="35"/>
      <c r="AL344" s="35"/>
      <c r="AM344" s="35"/>
      <c r="AN344" s="35"/>
      <c r="AO344" s="35"/>
      <c r="AP344" s="35"/>
      <c r="AQ344" s="35"/>
      <c r="AR344" s="35"/>
      <c r="AS344" s="35"/>
      <c r="AT344" s="35"/>
      <c r="AU344" s="35"/>
      <c r="AV344" s="35">
        <v>4249901</v>
      </c>
      <c r="AW344" s="35"/>
      <c r="AX344" s="35"/>
      <c r="AY344" s="35"/>
      <c r="AZ344" s="35"/>
      <c r="BA344" s="35"/>
      <c r="BB344" s="35"/>
      <c r="BC344" s="35"/>
      <c r="BD344" s="35"/>
      <c r="BE344" s="35"/>
    </row>
    <row r="345" spans="1:57" ht="17.25" customHeight="1">
      <c r="A345" s="34" t="s">
        <v>230</v>
      </c>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5">
        <v>4249901</v>
      </c>
      <c r="AH345" s="35"/>
      <c r="AI345" s="35"/>
      <c r="AJ345" s="35"/>
      <c r="AK345" s="35"/>
      <c r="AL345" s="35"/>
      <c r="AM345" s="35"/>
      <c r="AN345" s="35"/>
      <c r="AO345" s="35"/>
      <c r="AP345" s="35"/>
      <c r="AQ345" s="35"/>
      <c r="AR345" s="35"/>
      <c r="AS345" s="35"/>
      <c r="AT345" s="35"/>
      <c r="AU345" s="35"/>
      <c r="AV345" s="35">
        <v>4249901</v>
      </c>
      <c r="AW345" s="35"/>
      <c r="AX345" s="35"/>
      <c r="AY345" s="35"/>
      <c r="AZ345" s="35"/>
      <c r="BA345" s="35"/>
      <c r="BB345" s="35"/>
      <c r="BC345" s="35"/>
      <c r="BD345" s="35"/>
      <c r="BE345" s="35"/>
    </row>
    <row r="346" spans="1:57" ht="17.25" customHeight="1">
      <c r="A346" s="34" t="s">
        <v>232</v>
      </c>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5">
        <v>4249901</v>
      </c>
      <c r="AH346" s="35"/>
      <c r="AI346" s="35"/>
      <c r="AJ346" s="35"/>
      <c r="AK346" s="35"/>
      <c r="AL346" s="35"/>
      <c r="AM346" s="35"/>
      <c r="AN346" s="35"/>
      <c r="AO346" s="35"/>
      <c r="AP346" s="35"/>
      <c r="AQ346" s="35"/>
      <c r="AR346" s="35"/>
      <c r="AS346" s="35"/>
      <c r="AT346" s="35"/>
      <c r="AU346" s="35"/>
      <c r="AV346" s="35">
        <v>4249901</v>
      </c>
      <c r="AW346" s="35"/>
      <c r="AX346" s="35"/>
      <c r="AY346" s="35"/>
      <c r="AZ346" s="35"/>
      <c r="BA346" s="35"/>
      <c r="BB346" s="35"/>
      <c r="BC346" s="35"/>
      <c r="BD346" s="35"/>
      <c r="BE346" s="35"/>
    </row>
    <row r="347" spans="1:57" ht="16.5" customHeight="1">
      <c r="A347" s="34" t="s">
        <v>230</v>
      </c>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5">
        <v>4249901</v>
      </c>
      <c r="AH347" s="35"/>
      <c r="AI347" s="35"/>
      <c r="AJ347" s="35"/>
      <c r="AK347" s="35"/>
      <c r="AL347" s="35"/>
      <c r="AM347" s="35"/>
      <c r="AN347" s="35"/>
      <c r="AO347" s="35"/>
      <c r="AP347" s="35"/>
      <c r="AQ347" s="35"/>
      <c r="AR347" s="35"/>
      <c r="AS347" s="35"/>
      <c r="AT347" s="35"/>
      <c r="AU347" s="35"/>
      <c r="AV347" s="35">
        <v>4249901</v>
      </c>
      <c r="AW347" s="35"/>
      <c r="AX347" s="35"/>
      <c r="AY347" s="35"/>
      <c r="AZ347" s="35"/>
      <c r="BA347" s="35"/>
      <c r="BB347" s="35"/>
      <c r="BC347" s="35"/>
      <c r="BD347" s="35"/>
      <c r="BE347" s="35"/>
    </row>
    <row r="348" spans="1:57" ht="3.75" customHeight="1">
      <c r="A348" s="36" t="s">
        <v>231</v>
      </c>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10">
        <v>0</v>
      </c>
      <c r="AH348" s="10"/>
      <c r="AI348" s="10"/>
      <c r="AJ348" s="10"/>
      <c r="AK348" s="10"/>
      <c r="AL348" s="10"/>
      <c r="AM348" s="10"/>
      <c r="AN348" s="10"/>
      <c r="AO348" s="10"/>
      <c r="AP348" s="10"/>
      <c r="AQ348" s="10"/>
      <c r="AR348" s="10"/>
      <c r="AS348" s="10"/>
      <c r="AT348" s="10"/>
      <c r="AU348" s="10"/>
      <c r="AV348" s="10">
        <v>0</v>
      </c>
      <c r="AW348" s="10"/>
      <c r="AX348" s="10"/>
      <c r="AY348" s="10"/>
      <c r="AZ348" s="10"/>
      <c r="BA348" s="10"/>
      <c r="BB348" s="10"/>
      <c r="BC348" s="10"/>
      <c r="BD348" s="10"/>
      <c r="BE348" s="10"/>
    </row>
    <row r="349" spans="1:57" ht="17.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row>
    <row r="350" spans="1:57" ht="12.75" customHeight="1">
      <c r="A350" s="28" t="s">
        <v>350</v>
      </c>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row>
    <row r="351" ht="16.5" customHeight="1"/>
    <row r="352" spans="1:57" ht="17.25" customHeight="1">
      <c r="A352" s="27" t="s">
        <v>233</v>
      </c>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row>
    <row r="353" spans="1:57" ht="16.5" customHeight="1">
      <c r="A353" s="29" t="s">
        <v>234</v>
      </c>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row>
    <row r="354" spans="1:57" ht="17.25" customHeight="1">
      <c r="A354" s="29" t="s">
        <v>235</v>
      </c>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row>
    <row r="355" spans="1:57" ht="17.25" customHeight="1">
      <c r="A355" s="29" t="s">
        <v>236</v>
      </c>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row>
    <row r="356" spans="1:57" ht="16.5" customHeight="1">
      <c r="A356" s="29" t="s">
        <v>237</v>
      </c>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row>
    <row r="357" spans="1:57" ht="17.25" customHeight="1">
      <c r="A357" s="27" t="s">
        <v>238</v>
      </c>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row>
    <row r="358" spans="1:57" ht="17.25" customHeight="1">
      <c r="A358" s="28" t="s">
        <v>351</v>
      </c>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row>
    <row r="359" spans="1:57" ht="16.5" customHeight="1">
      <c r="A359" s="29" t="s">
        <v>239</v>
      </c>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row>
    <row r="360" spans="1:57" ht="30" customHeight="1">
      <c r="A360" s="29" t="s">
        <v>240</v>
      </c>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row>
    <row r="361" spans="1:57" ht="16.5" customHeight="1">
      <c r="A361" s="44" t="s">
        <v>241</v>
      </c>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c r="AI361" s="44"/>
      <c r="AJ361" s="44"/>
      <c r="AK361" s="44"/>
      <c r="AL361" s="44"/>
      <c r="AM361" s="44"/>
      <c r="AN361" s="44"/>
      <c r="AO361" s="44"/>
      <c r="AP361" s="44"/>
      <c r="AQ361" s="44"/>
      <c r="AR361" s="44"/>
      <c r="AS361" s="44"/>
      <c r="AT361" s="44"/>
      <c r="AU361" s="44"/>
      <c r="AV361" s="44"/>
      <c r="AW361" s="44"/>
      <c r="AX361" s="44"/>
      <c r="AY361" s="44"/>
      <c r="AZ361" s="44"/>
      <c r="BA361" s="44"/>
      <c r="BB361" s="44"/>
      <c r="BC361" s="44"/>
      <c r="BD361" s="44"/>
      <c r="BE361" s="44"/>
    </row>
    <row r="362" spans="1:57" ht="2.25" customHeight="1">
      <c r="A362" s="44" t="s">
        <v>242</v>
      </c>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c r="AI362" s="44"/>
      <c r="AJ362" s="44"/>
      <c r="AK362" s="44"/>
      <c r="AL362" s="44"/>
      <c r="AM362" s="44"/>
      <c r="AN362" s="44"/>
      <c r="AO362" s="44"/>
      <c r="AP362" s="44"/>
      <c r="AQ362" s="44"/>
      <c r="AR362" s="44"/>
      <c r="AS362" s="44"/>
      <c r="AT362" s="44"/>
      <c r="AU362" s="44"/>
      <c r="AV362" s="44"/>
      <c r="AW362" s="44"/>
      <c r="AX362" s="44"/>
      <c r="AY362" s="44"/>
      <c r="AZ362" s="44"/>
      <c r="BA362" s="44"/>
      <c r="BB362" s="44"/>
      <c r="BC362" s="44"/>
      <c r="BD362" s="44"/>
      <c r="BE362" s="44"/>
    </row>
    <row r="363" spans="1:57"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row>
    <row r="364" spans="1:57" ht="17.25" customHeight="1">
      <c r="A364" s="31" t="s">
        <v>72</v>
      </c>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t="s">
        <v>168</v>
      </c>
      <c r="AH364" s="31"/>
      <c r="AI364" s="31"/>
      <c r="AJ364" s="31"/>
      <c r="AK364" s="31"/>
      <c r="AL364" s="31"/>
      <c r="AM364" s="31"/>
      <c r="AN364" s="31"/>
      <c r="AO364" s="31"/>
      <c r="AP364" s="31"/>
      <c r="AQ364" s="31"/>
      <c r="AR364" s="31"/>
      <c r="AS364" s="31"/>
      <c r="AT364" s="31"/>
      <c r="AU364" s="31"/>
      <c r="AV364" s="31" t="s">
        <v>169</v>
      </c>
      <c r="AW364" s="31"/>
      <c r="AX364" s="31"/>
      <c r="AY364" s="31"/>
      <c r="AZ364" s="31"/>
      <c r="BA364" s="31"/>
      <c r="BB364" s="31"/>
      <c r="BC364" s="31"/>
      <c r="BD364" s="31"/>
      <c r="BE364" s="31"/>
    </row>
    <row r="365" spans="1:57" ht="16.5" customHeight="1">
      <c r="A365" s="34" t="s">
        <v>243</v>
      </c>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5">
        <v>0</v>
      </c>
      <c r="AH365" s="35"/>
      <c r="AI365" s="35"/>
      <c r="AJ365" s="35"/>
      <c r="AK365" s="35"/>
      <c r="AL365" s="35"/>
      <c r="AM365" s="35"/>
      <c r="AN365" s="35"/>
      <c r="AO365" s="35"/>
      <c r="AP365" s="35"/>
      <c r="AQ365" s="35"/>
      <c r="AR365" s="35"/>
      <c r="AS365" s="35"/>
      <c r="AT365" s="35"/>
      <c r="AU365" s="35"/>
      <c r="AV365" s="35">
        <v>0</v>
      </c>
      <c r="AW365" s="35"/>
      <c r="AX365" s="35"/>
      <c r="AY365" s="35"/>
      <c r="AZ365" s="35"/>
      <c r="BA365" s="35"/>
      <c r="BB365" s="35"/>
      <c r="BC365" s="35"/>
      <c r="BD365" s="35"/>
      <c r="BE365" s="35"/>
    </row>
    <row r="366" spans="1:57" ht="17.25" customHeight="1">
      <c r="A366" s="34" t="s">
        <v>244</v>
      </c>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5">
        <v>77598272201</v>
      </c>
      <c r="AH366" s="35"/>
      <c r="AI366" s="35"/>
      <c r="AJ366" s="35"/>
      <c r="AK366" s="35"/>
      <c r="AL366" s="35"/>
      <c r="AM366" s="35"/>
      <c r="AN366" s="35"/>
      <c r="AO366" s="35"/>
      <c r="AP366" s="35"/>
      <c r="AQ366" s="35"/>
      <c r="AR366" s="35"/>
      <c r="AS366" s="35"/>
      <c r="AT366" s="35"/>
      <c r="AU366" s="35"/>
      <c r="AV366" s="35">
        <v>68508220273</v>
      </c>
      <c r="AW366" s="35"/>
      <c r="AX366" s="35"/>
      <c r="AY366" s="35"/>
      <c r="AZ366" s="35"/>
      <c r="BA366" s="35"/>
      <c r="BB366" s="35"/>
      <c r="BC366" s="35"/>
      <c r="BD366" s="35"/>
      <c r="BE366" s="35"/>
    </row>
    <row r="367" spans="1:57" ht="16.5" customHeight="1">
      <c r="A367" s="34" t="s">
        <v>245</v>
      </c>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5">
        <v>0</v>
      </c>
      <c r="AH367" s="35"/>
      <c r="AI367" s="35"/>
      <c r="AJ367" s="35"/>
      <c r="AK367" s="35"/>
      <c r="AL367" s="35"/>
      <c r="AM367" s="35"/>
      <c r="AN367" s="35"/>
      <c r="AO367" s="35"/>
      <c r="AP367" s="35"/>
      <c r="AQ367" s="35"/>
      <c r="AR367" s="35"/>
      <c r="AS367" s="35"/>
      <c r="AT367" s="35"/>
      <c r="AU367" s="35"/>
      <c r="AV367" s="35">
        <v>0</v>
      </c>
      <c r="AW367" s="35"/>
      <c r="AX367" s="35"/>
      <c r="AY367" s="35"/>
      <c r="AZ367" s="35"/>
      <c r="BA367" s="35"/>
      <c r="BB367" s="35"/>
      <c r="BC367" s="35"/>
      <c r="BD367" s="35"/>
      <c r="BE367" s="35"/>
    </row>
    <row r="368" spans="1:57" ht="17.25" customHeight="1">
      <c r="A368" s="34" t="s">
        <v>246</v>
      </c>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5">
        <v>0</v>
      </c>
      <c r="AH368" s="35"/>
      <c r="AI368" s="35"/>
      <c r="AJ368" s="35"/>
      <c r="AK368" s="35"/>
      <c r="AL368" s="35"/>
      <c r="AM368" s="35"/>
      <c r="AN368" s="35"/>
      <c r="AO368" s="35"/>
      <c r="AP368" s="35"/>
      <c r="AQ368" s="35"/>
      <c r="AR368" s="35"/>
      <c r="AS368" s="35"/>
      <c r="AT368" s="35"/>
      <c r="AU368" s="35"/>
      <c r="AV368" s="35">
        <v>0</v>
      </c>
      <c r="AW368" s="35"/>
      <c r="AX368" s="35"/>
      <c r="AY368" s="35"/>
      <c r="AZ368" s="35"/>
      <c r="BA368" s="35"/>
      <c r="BB368" s="35"/>
      <c r="BC368" s="35"/>
      <c r="BD368" s="35"/>
      <c r="BE368" s="35"/>
    </row>
    <row r="369" spans="1:57" ht="24.75" customHeight="1">
      <c r="A369" s="34" t="s">
        <v>247</v>
      </c>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5">
        <v>0</v>
      </c>
      <c r="AH369" s="35"/>
      <c r="AI369" s="35"/>
      <c r="AJ369" s="35"/>
      <c r="AK369" s="35"/>
      <c r="AL369" s="35"/>
      <c r="AM369" s="35"/>
      <c r="AN369" s="35"/>
      <c r="AO369" s="35"/>
      <c r="AP369" s="35"/>
      <c r="AQ369" s="35"/>
      <c r="AR369" s="35"/>
      <c r="AS369" s="35"/>
      <c r="AT369" s="35"/>
      <c r="AU369" s="35"/>
      <c r="AV369" s="35">
        <v>0</v>
      </c>
      <c r="AW369" s="35"/>
      <c r="AX369" s="35"/>
      <c r="AY369" s="35"/>
      <c r="AZ369" s="35"/>
      <c r="BA369" s="35"/>
      <c r="BB369" s="35"/>
      <c r="BC369" s="35"/>
      <c r="BD369" s="35"/>
      <c r="BE369" s="35"/>
    </row>
    <row r="370" spans="1:57" ht="25.5" customHeight="1">
      <c r="A370" s="36" t="s">
        <v>248</v>
      </c>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10">
        <v>0</v>
      </c>
      <c r="AH370" s="10"/>
      <c r="AI370" s="10"/>
      <c r="AJ370" s="10"/>
      <c r="AK370" s="10"/>
      <c r="AL370" s="10"/>
      <c r="AM370" s="10"/>
      <c r="AN370" s="10"/>
      <c r="AO370" s="10"/>
      <c r="AP370" s="10"/>
      <c r="AQ370" s="10"/>
      <c r="AR370" s="10"/>
      <c r="AS370" s="10"/>
      <c r="AT370" s="10"/>
      <c r="AU370" s="10"/>
      <c r="AV370" s="10">
        <v>0</v>
      </c>
      <c r="AW370" s="10"/>
      <c r="AX370" s="10"/>
      <c r="AY370" s="10"/>
      <c r="AZ370" s="10"/>
      <c r="BA370" s="10"/>
      <c r="BB370" s="10"/>
      <c r="BC370" s="10"/>
      <c r="BD370" s="10"/>
      <c r="BE370" s="10"/>
    </row>
    <row r="371" spans="1:57" ht="14.25" customHeight="1">
      <c r="A371" s="46" t="s">
        <v>78</v>
      </c>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37">
        <f>SUM(AG366:AU370)</f>
        <v>77598272201</v>
      </c>
      <c r="AH371" s="37"/>
      <c r="AI371" s="37"/>
      <c r="AJ371" s="37"/>
      <c r="AK371" s="37"/>
      <c r="AL371" s="37"/>
      <c r="AM371" s="37"/>
      <c r="AN371" s="37"/>
      <c r="AO371" s="37"/>
      <c r="AP371" s="37"/>
      <c r="AQ371" s="37"/>
      <c r="AR371" s="37"/>
      <c r="AS371" s="37"/>
      <c r="AT371" s="37"/>
      <c r="AU371" s="37"/>
      <c r="AV371" s="37">
        <f>SUM(AV366:BE370)</f>
        <v>68508220273</v>
      </c>
      <c r="AW371" s="37"/>
      <c r="AX371" s="37"/>
      <c r="AY371" s="37"/>
      <c r="AZ371" s="37"/>
      <c r="BA371" s="37"/>
      <c r="BB371" s="37"/>
      <c r="BC371" s="37"/>
      <c r="BD371" s="37"/>
      <c r="BE371" s="37"/>
    </row>
    <row r="372" spans="1:57" ht="16.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row>
    <row r="373" spans="1:57" ht="59.25" customHeight="1">
      <c r="A373" s="34" t="s">
        <v>249</v>
      </c>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5">
        <v>0</v>
      </c>
      <c r="AH373" s="35"/>
      <c r="AI373" s="35"/>
      <c r="AJ373" s="35"/>
      <c r="AK373" s="35"/>
      <c r="AL373" s="35"/>
      <c r="AM373" s="35"/>
      <c r="AN373" s="35"/>
      <c r="AO373" s="35"/>
      <c r="AP373" s="35"/>
      <c r="AQ373" s="35"/>
      <c r="AR373" s="35"/>
      <c r="AS373" s="35"/>
      <c r="AT373" s="35"/>
      <c r="AU373" s="35"/>
      <c r="AV373" s="35">
        <v>0</v>
      </c>
      <c r="AW373" s="35"/>
      <c r="AX373" s="35"/>
      <c r="AY373" s="35"/>
      <c r="AZ373" s="35"/>
      <c r="BA373" s="35"/>
      <c r="BB373" s="35"/>
      <c r="BC373" s="35"/>
      <c r="BD373" s="35"/>
      <c r="BE373" s="35"/>
    </row>
    <row r="374" spans="1:57" ht="15.75" customHeight="1">
      <c r="A374" s="36" t="s">
        <v>250</v>
      </c>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10">
        <v>0</v>
      </c>
      <c r="AH374" s="10"/>
      <c r="AI374" s="10"/>
      <c r="AJ374" s="10"/>
      <c r="AK374" s="10"/>
      <c r="AL374" s="10"/>
      <c r="AM374" s="10"/>
      <c r="AN374" s="10"/>
      <c r="AO374" s="10"/>
      <c r="AP374" s="10"/>
      <c r="AQ374" s="10"/>
      <c r="AR374" s="10"/>
      <c r="AS374" s="10"/>
      <c r="AT374" s="10"/>
      <c r="AU374" s="10"/>
      <c r="AV374" s="10">
        <v>0</v>
      </c>
      <c r="AW374" s="10"/>
      <c r="AX374" s="10"/>
      <c r="AY374" s="10"/>
      <c r="AZ374" s="10"/>
      <c r="BA374" s="10"/>
      <c r="BB374" s="10"/>
      <c r="BC374" s="10"/>
      <c r="BD374" s="10"/>
      <c r="BE374" s="10"/>
    </row>
    <row r="375" spans="1:57" ht="16.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row>
    <row r="376" spans="1:57" ht="2.25" customHeight="1">
      <c r="A376" s="44" t="s">
        <v>251</v>
      </c>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c r="AI376" s="44"/>
      <c r="AJ376" s="44"/>
      <c r="AK376" s="44"/>
      <c r="AL376" s="44"/>
      <c r="AM376" s="44"/>
      <c r="AN376" s="44"/>
      <c r="AO376" s="44"/>
      <c r="AP376" s="44"/>
      <c r="AQ376" s="44"/>
      <c r="AR376" s="44"/>
      <c r="AS376" s="44"/>
      <c r="AT376" s="44"/>
      <c r="AU376" s="44"/>
      <c r="AV376" s="44"/>
      <c r="AW376" s="44"/>
      <c r="AX376" s="44"/>
      <c r="AY376" s="44"/>
      <c r="AZ376" s="44"/>
      <c r="BA376" s="44"/>
      <c r="BB376" s="44"/>
      <c r="BC376" s="44"/>
      <c r="BD376" s="44"/>
      <c r="BE376" s="44"/>
    </row>
    <row r="377" spans="1:57"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row>
    <row r="378" spans="1:57" ht="17.25" customHeight="1">
      <c r="A378" s="31" t="s">
        <v>72</v>
      </c>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t="s">
        <v>168</v>
      </c>
      <c r="AH378" s="31"/>
      <c r="AI378" s="31"/>
      <c r="AJ378" s="31"/>
      <c r="AK378" s="31"/>
      <c r="AL378" s="31"/>
      <c r="AM378" s="31"/>
      <c r="AN378" s="31"/>
      <c r="AO378" s="31"/>
      <c r="AP378" s="31"/>
      <c r="AQ378" s="31"/>
      <c r="AR378" s="31"/>
      <c r="AS378" s="31"/>
      <c r="AT378" s="31"/>
      <c r="AU378" s="31"/>
      <c r="AV378" s="31" t="s">
        <v>169</v>
      </c>
      <c r="AW378" s="31"/>
      <c r="AX378" s="31"/>
      <c r="AY378" s="31"/>
      <c r="AZ378" s="31"/>
      <c r="BA378" s="31"/>
      <c r="BB378" s="31"/>
      <c r="BC378" s="31"/>
      <c r="BD378" s="31"/>
      <c r="BE378" s="31"/>
    </row>
    <row r="379" spans="1:57" ht="16.5" customHeight="1">
      <c r="A379" s="34" t="s">
        <v>252</v>
      </c>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5">
        <v>35286000</v>
      </c>
      <c r="AH379" s="35"/>
      <c r="AI379" s="35"/>
      <c r="AJ379" s="35"/>
      <c r="AK379" s="35"/>
      <c r="AL379" s="35"/>
      <c r="AM379" s="35"/>
      <c r="AN379" s="35"/>
      <c r="AO379" s="35"/>
      <c r="AP379" s="35"/>
      <c r="AQ379" s="35"/>
      <c r="AR379" s="35"/>
      <c r="AS379" s="35"/>
      <c r="AT379" s="35"/>
      <c r="AU379" s="35"/>
      <c r="AV379" s="35">
        <v>1512000</v>
      </c>
      <c r="AW379" s="35"/>
      <c r="AX379" s="35"/>
      <c r="AY379" s="35"/>
      <c r="AZ379" s="35"/>
      <c r="BA379" s="35"/>
      <c r="BB379" s="35"/>
      <c r="BC379" s="35"/>
      <c r="BD379" s="35"/>
      <c r="BE379" s="35"/>
    </row>
    <row r="380" spans="1:57" ht="17.25" customHeight="1">
      <c r="A380" s="34" t="s">
        <v>253</v>
      </c>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5">
        <v>1282268500</v>
      </c>
      <c r="AH380" s="35"/>
      <c r="AI380" s="35"/>
      <c r="AJ380" s="35"/>
      <c r="AK380" s="35"/>
      <c r="AL380" s="35"/>
      <c r="AM380" s="35"/>
      <c r="AN380" s="35"/>
      <c r="AO380" s="35"/>
      <c r="AP380" s="35"/>
      <c r="AQ380" s="35"/>
      <c r="AR380" s="35"/>
      <c r="AS380" s="35"/>
      <c r="AT380" s="35"/>
      <c r="AU380" s="35"/>
      <c r="AV380" s="35">
        <v>661241100</v>
      </c>
      <c r="AW380" s="35"/>
      <c r="AX380" s="35"/>
      <c r="AY380" s="35"/>
      <c r="AZ380" s="35"/>
      <c r="BA380" s="35"/>
      <c r="BB380" s="35"/>
      <c r="BC380" s="35"/>
      <c r="BD380" s="35"/>
      <c r="BE380" s="35"/>
    </row>
    <row r="381" spans="1:57" ht="17.25" customHeight="1">
      <c r="A381" s="36" t="s">
        <v>254</v>
      </c>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10">
        <v>1441500</v>
      </c>
      <c r="AH381" s="10"/>
      <c r="AI381" s="10"/>
      <c r="AJ381" s="10"/>
      <c r="AK381" s="10"/>
      <c r="AL381" s="10"/>
      <c r="AM381" s="10"/>
      <c r="AN381" s="10"/>
      <c r="AO381" s="10"/>
      <c r="AP381" s="10"/>
      <c r="AQ381" s="10"/>
      <c r="AR381" s="10"/>
      <c r="AS381" s="10"/>
      <c r="AT381" s="10"/>
      <c r="AU381" s="10"/>
      <c r="AV381" s="10">
        <v>70637260</v>
      </c>
      <c r="AW381" s="10"/>
      <c r="AX381" s="10"/>
      <c r="AY381" s="10"/>
      <c r="AZ381" s="10"/>
      <c r="BA381" s="10"/>
      <c r="BB381" s="10"/>
      <c r="BC381" s="10"/>
      <c r="BD381" s="10"/>
      <c r="BE381" s="10"/>
    </row>
    <row r="382" spans="1:57" ht="15" customHeight="1">
      <c r="A382" s="46" t="s">
        <v>78</v>
      </c>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37">
        <f>SUM(AG379:AU381)</f>
        <v>1318996000</v>
      </c>
      <c r="AH382" s="37"/>
      <c r="AI382" s="37"/>
      <c r="AJ382" s="37"/>
      <c r="AK382" s="37"/>
      <c r="AL382" s="37"/>
      <c r="AM382" s="37"/>
      <c r="AN382" s="37"/>
      <c r="AO382" s="37"/>
      <c r="AP382" s="37"/>
      <c r="AQ382" s="37"/>
      <c r="AR382" s="37"/>
      <c r="AS382" s="37"/>
      <c r="AT382" s="37"/>
      <c r="AU382" s="37"/>
      <c r="AV382" s="37">
        <f>SUM(AV379:BE381)</f>
        <v>733390360</v>
      </c>
      <c r="AW382" s="37"/>
      <c r="AX382" s="37"/>
      <c r="AY382" s="37"/>
      <c r="AZ382" s="37"/>
      <c r="BA382" s="37"/>
      <c r="BB382" s="37"/>
      <c r="BC382" s="37"/>
      <c r="BD382" s="37"/>
      <c r="BE382" s="37"/>
    </row>
    <row r="383" spans="1:57" ht="17.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row>
    <row r="384" spans="1:57" ht="2.25" customHeight="1">
      <c r="A384" s="44" t="s">
        <v>255</v>
      </c>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c r="AI384" s="44"/>
      <c r="AJ384" s="44"/>
      <c r="AK384" s="44"/>
      <c r="AL384" s="44"/>
      <c r="AM384" s="44"/>
      <c r="AN384" s="44"/>
      <c r="AO384" s="44"/>
      <c r="AP384" s="44"/>
      <c r="AQ384" s="44"/>
      <c r="AR384" s="44"/>
      <c r="AS384" s="44"/>
      <c r="AT384" s="44"/>
      <c r="AU384" s="44"/>
      <c r="AV384" s="44"/>
      <c r="AW384" s="44"/>
      <c r="AX384" s="44"/>
      <c r="AY384" s="44"/>
      <c r="AZ384" s="44"/>
      <c r="BA384" s="44"/>
      <c r="BB384" s="44"/>
      <c r="BC384" s="44"/>
      <c r="BD384" s="44"/>
      <c r="BE384" s="44"/>
    </row>
    <row r="385" spans="1:57"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row>
    <row r="386" spans="1:57" ht="16.5" customHeight="1">
      <c r="A386" s="31" t="s">
        <v>72</v>
      </c>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t="s">
        <v>168</v>
      </c>
      <c r="AH386" s="31"/>
      <c r="AI386" s="31"/>
      <c r="AJ386" s="31"/>
      <c r="AK386" s="31"/>
      <c r="AL386" s="31"/>
      <c r="AM386" s="31"/>
      <c r="AN386" s="31"/>
      <c r="AO386" s="31"/>
      <c r="AP386" s="31"/>
      <c r="AQ386" s="31"/>
      <c r="AR386" s="31"/>
      <c r="AS386" s="31"/>
      <c r="AT386" s="31"/>
      <c r="AU386" s="31"/>
      <c r="AV386" s="31" t="s">
        <v>169</v>
      </c>
      <c r="AW386" s="31"/>
      <c r="AX386" s="31"/>
      <c r="AY386" s="31"/>
      <c r="AZ386" s="31"/>
      <c r="BA386" s="31"/>
      <c r="BB386" s="31"/>
      <c r="BC386" s="31"/>
      <c r="BD386" s="31"/>
      <c r="BE386" s="31"/>
    </row>
    <row r="387" spans="1:57" ht="17.25" customHeight="1">
      <c r="A387" s="34" t="s">
        <v>256</v>
      </c>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5">
        <v>56966518995</v>
      </c>
      <c r="AH387" s="35"/>
      <c r="AI387" s="35"/>
      <c r="AJ387" s="35"/>
      <c r="AK387" s="35"/>
      <c r="AL387" s="35"/>
      <c r="AM387" s="35"/>
      <c r="AN387" s="35"/>
      <c r="AO387" s="35"/>
      <c r="AP387" s="35"/>
      <c r="AQ387" s="35"/>
      <c r="AR387" s="35"/>
      <c r="AS387" s="35"/>
      <c r="AT387" s="35"/>
      <c r="AU387" s="35"/>
      <c r="AV387" s="35">
        <v>53927723155</v>
      </c>
      <c r="AW387" s="35"/>
      <c r="AX387" s="35"/>
      <c r="AY387" s="35"/>
      <c r="AZ387" s="35"/>
      <c r="BA387" s="35"/>
      <c r="BB387" s="35"/>
      <c r="BC387" s="35"/>
      <c r="BD387" s="35"/>
      <c r="BE387" s="35"/>
    </row>
    <row r="388" spans="1:57" ht="24.75" customHeight="1">
      <c r="A388" s="34" t="s">
        <v>257</v>
      </c>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5">
        <v>0</v>
      </c>
      <c r="AH388" s="35"/>
      <c r="AI388" s="35"/>
      <c r="AJ388" s="35"/>
      <c r="AK388" s="35"/>
      <c r="AL388" s="35"/>
      <c r="AM388" s="35"/>
      <c r="AN388" s="35"/>
      <c r="AO388" s="35"/>
      <c r="AP388" s="35"/>
      <c r="AQ388" s="35"/>
      <c r="AR388" s="35"/>
      <c r="AS388" s="35"/>
      <c r="AT388" s="35"/>
      <c r="AU388" s="35"/>
      <c r="AV388" s="35">
        <v>0</v>
      </c>
      <c r="AW388" s="35"/>
      <c r="AX388" s="35"/>
      <c r="AY388" s="35"/>
      <c r="AZ388" s="35"/>
      <c r="BA388" s="35"/>
      <c r="BB388" s="35"/>
      <c r="BC388" s="35"/>
      <c r="BD388" s="35"/>
      <c r="BE388" s="35"/>
    </row>
    <row r="389" spans="1:57" ht="17.25" customHeight="1">
      <c r="A389" s="34" t="s">
        <v>258</v>
      </c>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5">
        <v>0</v>
      </c>
      <c r="AH389" s="35"/>
      <c r="AI389" s="35"/>
      <c r="AJ389" s="35"/>
      <c r="AK389" s="35"/>
      <c r="AL389" s="35"/>
      <c r="AM389" s="35"/>
      <c r="AN389" s="35"/>
      <c r="AO389" s="35"/>
      <c r="AP389" s="35"/>
      <c r="AQ389" s="35"/>
      <c r="AR389" s="35"/>
      <c r="AS389" s="35"/>
      <c r="AT389" s="35"/>
      <c r="AU389" s="35"/>
      <c r="AV389" s="35">
        <v>0</v>
      </c>
      <c r="AW389" s="35"/>
      <c r="AX389" s="35"/>
      <c r="AY389" s="35"/>
      <c r="AZ389" s="35"/>
      <c r="BA389" s="35"/>
      <c r="BB389" s="35"/>
      <c r="BC389" s="35"/>
      <c r="BD389" s="35"/>
      <c r="BE389" s="35"/>
    </row>
    <row r="390" spans="1:57" ht="16.5" customHeight="1">
      <c r="A390" s="34" t="s">
        <v>259</v>
      </c>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5">
        <v>0</v>
      </c>
      <c r="AH390" s="35"/>
      <c r="AI390" s="35"/>
      <c r="AJ390" s="35"/>
      <c r="AK390" s="35"/>
      <c r="AL390" s="35"/>
      <c r="AM390" s="35"/>
      <c r="AN390" s="35"/>
      <c r="AO390" s="35"/>
      <c r="AP390" s="35"/>
      <c r="AQ390" s="35"/>
      <c r="AR390" s="35"/>
      <c r="AS390" s="35"/>
      <c r="AT390" s="35"/>
      <c r="AU390" s="35"/>
      <c r="AV390" s="35">
        <v>0</v>
      </c>
      <c r="AW390" s="35"/>
      <c r="AX390" s="35"/>
      <c r="AY390" s="35"/>
      <c r="AZ390" s="35"/>
      <c r="BA390" s="35"/>
      <c r="BB390" s="35"/>
      <c r="BC390" s="35"/>
      <c r="BD390" s="35"/>
      <c r="BE390" s="35"/>
    </row>
    <row r="391" spans="1:57" ht="17.25" customHeight="1">
      <c r="A391" s="34" t="s">
        <v>260</v>
      </c>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5">
        <v>0</v>
      </c>
      <c r="AH391" s="35"/>
      <c r="AI391" s="35"/>
      <c r="AJ391" s="35"/>
      <c r="AK391" s="35"/>
      <c r="AL391" s="35"/>
      <c r="AM391" s="35"/>
      <c r="AN391" s="35"/>
      <c r="AO391" s="35"/>
      <c r="AP391" s="35"/>
      <c r="AQ391" s="35"/>
      <c r="AR391" s="35"/>
      <c r="AS391" s="35"/>
      <c r="AT391" s="35"/>
      <c r="AU391" s="35"/>
      <c r="AV391" s="35">
        <v>0</v>
      </c>
      <c r="AW391" s="35"/>
      <c r="AX391" s="35"/>
      <c r="AY391" s="35"/>
      <c r="AZ391" s="35"/>
      <c r="BA391" s="35"/>
      <c r="BB391" s="35"/>
      <c r="BC391" s="35"/>
      <c r="BD391" s="35"/>
      <c r="BE391" s="35"/>
    </row>
    <row r="392" spans="1:57" ht="17.25" customHeight="1">
      <c r="A392" s="34" t="s">
        <v>261</v>
      </c>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5">
        <v>0</v>
      </c>
      <c r="AH392" s="35"/>
      <c r="AI392" s="35"/>
      <c r="AJ392" s="35"/>
      <c r="AK392" s="35"/>
      <c r="AL392" s="35"/>
      <c r="AM392" s="35"/>
      <c r="AN392" s="35"/>
      <c r="AO392" s="35"/>
      <c r="AP392" s="35"/>
      <c r="AQ392" s="35"/>
      <c r="AR392" s="35"/>
      <c r="AS392" s="35"/>
      <c r="AT392" s="35"/>
      <c r="AU392" s="35"/>
      <c r="AV392" s="35">
        <v>0</v>
      </c>
      <c r="AW392" s="35"/>
      <c r="AX392" s="35"/>
      <c r="AY392" s="35"/>
      <c r="AZ392" s="35"/>
      <c r="BA392" s="35"/>
      <c r="BB392" s="35"/>
      <c r="BC392" s="35"/>
      <c r="BD392" s="35"/>
      <c r="BE392" s="35"/>
    </row>
    <row r="393" spans="1:57" ht="16.5" customHeight="1">
      <c r="A393" s="34" t="s">
        <v>262</v>
      </c>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5">
        <v>0</v>
      </c>
      <c r="AH393" s="35"/>
      <c r="AI393" s="35"/>
      <c r="AJ393" s="35"/>
      <c r="AK393" s="35"/>
      <c r="AL393" s="35"/>
      <c r="AM393" s="35"/>
      <c r="AN393" s="35"/>
      <c r="AO393" s="35"/>
      <c r="AP393" s="35"/>
      <c r="AQ393" s="35"/>
      <c r="AR393" s="35"/>
      <c r="AS393" s="35"/>
      <c r="AT393" s="35"/>
      <c r="AU393" s="35"/>
      <c r="AV393" s="35">
        <v>0</v>
      </c>
      <c r="AW393" s="35"/>
      <c r="AX393" s="35"/>
      <c r="AY393" s="35"/>
      <c r="AZ393" s="35"/>
      <c r="BA393" s="35"/>
      <c r="BB393" s="35"/>
      <c r="BC393" s="35"/>
      <c r="BD393" s="35"/>
      <c r="BE393" s="35"/>
    </row>
    <row r="394" spans="1:57" ht="17.25" customHeight="1">
      <c r="A394" s="34" t="s">
        <v>263</v>
      </c>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5">
        <v>0</v>
      </c>
      <c r="AH394" s="35"/>
      <c r="AI394" s="35"/>
      <c r="AJ394" s="35"/>
      <c r="AK394" s="35"/>
      <c r="AL394" s="35"/>
      <c r="AM394" s="35"/>
      <c r="AN394" s="35"/>
      <c r="AO394" s="35"/>
      <c r="AP394" s="35"/>
      <c r="AQ394" s="35"/>
      <c r="AR394" s="35"/>
      <c r="AS394" s="35"/>
      <c r="AT394" s="35"/>
      <c r="AU394" s="35"/>
      <c r="AV394" s="35">
        <v>0</v>
      </c>
      <c r="AW394" s="35"/>
      <c r="AX394" s="35"/>
      <c r="AY394" s="35"/>
      <c r="AZ394" s="35"/>
      <c r="BA394" s="35"/>
      <c r="BB394" s="35"/>
      <c r="BC394" s="35"/>
      <c r="BD394" s="35"/>
      <c r="BE394" s="35"/>
    </row>
    <row r="395" spans="1:57" ht="16.5" customHeight="1">
      <c r="A395" s="34" t="s">
        <v>264</v>
      </c>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5">
        <v>0</v>
      </c>
      <c r="AH395" s="35"/>
      <c r="AI395" s="35"/>
      <c r="AJ395" s="35"/>
      <c r="AK395" s="35"/>
      <c r="AL395" s="35"/>
      <c r="AM395" s="35"/>
      <c r="AN395" s="35"/>
      <c r="AO395" s="35"/>
      <c r="AP395" s="35"/>
      <c r="AQ395" s="35"/>
      <c r="AR395" s="35"/>
      <c r="AS395" s="35"/>
      <c r="AT395" s="35"/>
      <c r="AU395" s="35"/>
      <c r="AV395" s="35">
        <v>0</v>
      </c>
      <c r="AW395" s="35"/>
      <c r="AX395" s="35"/>
      <c r="AY395" s="35"/>
      <c r="AZ395" s="35"/>
      <c r="BA395" s="35"/>
      <c r="BB395" s="35"/>
      <c r="BC395" s="35"/>
      <c r="BD395" s="35"/>
      <c r="BE395" s="35"/>
    </row>
    <row r="396" spans="1:57" ht="17.25" customHeight="1">
      <c r="A396" s="34" t="s">
        <v>265</v>
      </c>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5">
        <v>0</v>
      </c>
      <c r="AH396" s="35"/>
      <c r="AI396" s="35"/>
      <c r="AJ396" s="35"/>
      <c r="AK396" s="35"/>
      <c r="AL396" s="35"/>
      <c r="AM396" s="35"/>
      <c r="AN396" s="35"/>
      <c r="AO396" s="35"/>
      <c r="AP396" s="35"/>
      <c r="AQ396" s="35"/>
      <c r="AR396" s="35"/>
      <c r="AS396" s="35"/>
      <c r="AT396" s="35"/>
      <c r="AU396" s="35"/>
      <c r="AV396" s="35">
        <v>0</v>
      </c>
      <c r="AW396" s="35"/>
      <c r="AX396" s="35"/>
      <c r="AY396" s="35"/>
      <c r="AZ396" s="35"/>
      <c r="BA396" s="35"/>
      <c r="BB396" s="35"/>
      <c r="BC396" s="35"/>
      <c r="BD396" s="35"/>
      <c r="BE396" s="35"/>
    </row>
    <row r="397" spans="1:57" ht="17.25" customHeight="1">
      <c r="A397" s="34" t="s">
        <v>266</v>
      </c>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5">
        <v>0</v>
      </c>
      <c r="AH397" s="35"/>
      <c r="AI397" s="35"/>
      <c r="AJ397" s="35"/>
      <c r="AK397" s="35"/>
      <c r="AL397" s="35"/>
      <c r="AM397" s="35"/>
      <c r="AN397" s="35"/>
      <c r="AO397" s="35"/>
      <c r="AP397" s="35"/>
      <c r="AQ397" s="35"/>
      <c r="AR397" s="35"/>
      <c r="AS397" s="35"/>
      <c r="AT397" s="35"/>
      <c r="AU397" s="35"/>
      <c r="AV397" s="35">
        <v>0</v>
      </c>
      <c r="AW397" s="35"/>
      <c r="AX397" s="35"/>
      <c r="AY397" s="35"/>
      <c r="AZ397" s="35"/>
      <c r="BA397" s="35"/>
      <c r="BB397" s="35"/>
      <c r="BC397" s="35"/>
      <c r="BD397" s="35"/>
      <c r="BE397" s="35"/>
    </row>
    <row r="398" spans="1:57" ht="16.5" customHeight="1">
      <c r="A398" s="34" t="s">
        <v>267</v>
      </c>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5">
        <v>0</v>
      </c>
      <c r="AH398" s="35"/>
      <c r="AI398" s="35"/>
      <c r="AJ398" s="35"/>
      <c r="AK398" s="35"/>
      <c r="AL398" s="35"/>
      <c r="AM398" s="35"/>
      <c r="AN398" s="35"/>
      <c r="AO398" s="35"/>
      <c r="AP398" s="35"/>
      <c r="AQ398" s="35"/>
      <c r="AR398" s="35"/>
      <c r="AS398" s="35"/>
      <c r="AT398" s="35"/>
      <c r="AU398" s="35"/>
      <c r="AV398" s="35">
        <v>0</v>
      </c>
      <c r="AW398" s="35"/>
      <c r="AX398" s="35"/>
      <c r="AY398" s="35"/>
      <c r="AZ398" s="35"/>
      <c r="BA398" s="35"/>
      <c r="BB398" s="35"/>
      <c r="BC398" s="35"/>
      <c r="BD398" s="35"/>
      <c r="BE398" s="35"/>
    </row>
    <row r="399" spans="1:57" ht="17.25" customHeight="1">
      <c r="A399" s="36" t="s">
        <v>268</v>
      </c>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10">
        <v>0</v>
      </c>
      <c r="AH399" s="10"/>
      <c r="AI399" s="10"/>
      <c r="AJ399" s="10"/>
      <c r="AK399" s="10"/>
      <c r="AL399" s="10"/>
      <c r="AM399" s="10"/>
      <c r="AN399" s="10"/>
      <c r="AO399" s="10"/>
      <c r="AP399" s="10"/>
      <c r="AQ399" s="10"/>
      <c r="AR399" s="10"/>
      <c r="AS399" s="10"/>
      <c r="AT399" s="10"/>
      <c r="AU399" s="10"/>
      <c r="AV399" s="10">
        <v>0</v>
      </c>
      <c r="AW399" s="10"/>
      <c r="AX399" s="10"/>
      <c r="AY399" s="10"/>
      <c r="AZ399" s="10"/>
      <c r="BA399" s="10"/>
      <c r="BB399" s="10"/>
      <c r="BC399" s="10"/>
      <c r="BD399" s="10"/>
      <c r="BE399" s="10"/>
    </row>
    <row r="400" spans="1:57" ht="16.5" customHeight="1">
      <c r="A400" s="46" t="s">
        <v>78</v>
      </c>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37">
        <f>SUM(AG387:AU399)</f>
        <v>56966518995</v>
      </c>
      <c r="AH400" s="37"/>
      <c r="AI400" s="37"/>
      <c r="AJ400" s="37"/>
      <c r="AK400" s="37"/>
      <c r="AL400" s="37"/>
      <c r="AM400" s="37"/>
      <c r="AN400" s="37"/>
      <c r="AO400" s="37"/>
      <c r="AP400" s="37"/>
      <c r="AQ400" s="37"/>
      <c r="AR400" s="37"/>
      <c r="AS400" s="37"/>
      <c r="AT400" s="37"/>
      <c r="AU400" s="37"/>
      <c r="AV400" s="37">
        <f>SUM(AV387:BE399)</f>
        <v>53927723155</v>
      </c>
      <c r="AW400" s="37"/>
      <c r="AX400" s="37"/>
      <c r="AY400" s="37"/>
      <c r="AZ400" s="37"/>
      <c r="BA400" s="37"/>
      <c r="BB400" s="37"/>
      <c r="BC400" s="37"/>
      <c r="BD400" s="37"/>
      <c r="BE400" s="37"/>
    </row>
    <row r="401" spans="1:57" ht="16.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row>
    <row r="402" spans="1:57" ht="2.25" customHeight="1">
      <c r="A402" s="44" t="s">
        <v>269</v>
      </c>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4"/>
      <c r="AL402" s="44"/>
      <c r="AM402" s="44"/>
      <c r="AN402" s="44"/>
      <c r="AO402" s="44"/>
      <c r="AP402" s="44"/>
      <c r="AQ402" s="44"/>
      <c r="AR402" s="44"/>
      <c r="AS402" s="44"/>
      <c r="AT402" s="44"/>
      <c r="AU402" s="44"/>
      <c r="AV402" s="44"/>
      <c r="AW402" s="44"/>
      <c r="AX402" s="44"/>
      <c r="AY402" s="44"/>
      <c r="AZ402" s="44"/>
      <c r="BA402" s="44"/>
      <c r="BB402" s="44"/>
      <c r="BC402" s="44"/>
      <c r="BD402" s="44"/>
      <c r="BE402" s="44"/>
    </row>
    <row r="403" spans="1:57"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row>
    <row r="404" spans="1:57" ht="17.25" customHeight="1">
      <c r="A404" s="31" t="s">
        <v>72</v>
      </c>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t="s">
        <v>168</v>
      </c>
      <c r="AH404" s="31"/>
      <c r="AI404" s="31"/>
      <c r="AJ404" s="31"/>
      <c r="AK404" s="31"/>
      <c r="AL404" s="31"/>
      <c r="AM404" s="31"/>
      <c r="AN404" s="31"/>
      <c r="AO404" s="31"/>
      <c r="AP404" s="31"/>
      <c r="AQ404" s="31"/>
      <c r="AR404" s="31"/>
      <c r="AS404" s="31"/>
      <c r="AT404" s="31"/>
      <c r="AU404" s="31"/>
      <c r="AV404" s="31" t="s">
        <v>169</v>
      </c>
      <c r="AW404" s="31"/>
      <c r="AX404" s="31"/>
      <c r="AY404" s="31"/>
      <c r="AZ404" s="31"/>
      <c r="BA404" s="31"/>
      <c r="BB404" s="31"/>
      <c r="BC404" s="31"/>
      <c r="BD404" s="31"/>
      <c r="BE404" s="31"/>
    </row>
    <row r="405" spans="1:57" ht="16.5" customHeight="1">
      <c r="A405" s="34" t="s">
        <v>270</v>
      </c>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5">
        <v>84956454</v>
      </c>
      <c r="AH405" s="35"/>
      <c r="AI405" s="35"/>
      <c r="AJ405" s="35"/>
      <c r="AK405" s="35"/>
      <c r="AL405" s="35"/>
      <c r="AM405" s="35"/>
      <c r="AN405" s="35"/>
      <c r="AO405" s="35"/>
      <c r="AP405" s="35"/>
      <c r="AQ405" s="35"/>
      <c r="AR405" s="35"/>
      <c r="AS405" s="35"/>
      <c r="AT405" s="35"/>
      <c r="AU405" s="35"/>
      <c r="AV405" s="35">
        <v>10986252</v>
      </c>
      <c r="AW405" s="35"/>
      <c r="AX405" s="35"/>
      <c r="AY405" s="35"/>
      <c r="AZ405" s="35"/>
      <c r="BA405" s="35"/>
      <c r="BB405" s="35"/>
      <c r="BC405" s="35"/>
      <c r="BD405" s="35"/>
      <c r="BE405" s="35"/>
    </row>
    <row r="406" spans="1:57" ht="17.25" customHeight="1">
      <c r="A406" s="34" t="s">
        <v>271</v>
      </c>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5">
        <v>0</v>
      </c>
      <c r="AH406" s="35"/>
      <c r="AI406" s="35"/>
      <c r="AJ406" s="35"/>
      <c r="AK406" s="35"/>
      <c r="AL406" s="35"/>
      <c r="AM406" s="35"/>
      <c r="AN406" s="35"/>
      <c r="AO406" s="35"/>
      <c r="AP406" s="35"/>
      <c r="AQ406" s="35"/>
      <c r="AR406" s="35"/>
      <c r="AS406" s="35"/>
      <c r="AT406" s="35"/>
      <c r="AU406" s="35"/>
      <c r="AV406" s="35">
        <v>0</v>
      </c>
      <c r="AW406" s="35"/>
      <c r="AX406" s="35"/>
      <c r="AY406" s="35"/>
      <c r="AZ406" s="35"/>
      <c r="BA406" s="35"/>
      <c r="BB406" s="35"/>
      <c r="BC406" s="35"/>
      <c r="BD406" s="35"/>
      <c r="BE406" s="35"/>
    </row>
    <row r="407" spans="1:57" ht="16.5" customHeight="1">
      <c r="A407" s="34" t="s">
        <v>272</v>
      </c>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5">
        <v>0</v>
      </c>
      <c r="AH407" s="35"/>
      <c r="AI407" s="35"/>
      <c r="AJ407" s="35"/>
      <c r="AK407" s="35"/>
      <c r="AL407" s="35"/>
      <c r="AM407" s="35"/>
      <c r="AN407" s="35"/>
      <c r="AO407" s="35"/>
      <c r="AP407" s="35"/>
      <c r="AQ407" s="35"/>
      <c r="AR407" s="35"/>
      <c r="AS407" s="35"/>
      <c r="AT407" s="35"/>
      <c r="AU407" s="35"/>
      <c r="AV407" s="35">
        <v>0</v>
      </c>
      <c r="AW407" s="35"/>
      <c r="AX407" s="35"/>
      <c r="AY407" s="35"/>
      <c r="AZ407" s="35"/>
      <c r="BA407" s="35"/>
      <c r="BB407" s="35"/>
      <c r="BC407" s="35"/>
      <c r="BD407" s="35"/>
      <c r="BE407" s="35"/>
    </row>
    <row r="408" spans="1:57" ht="17.25" customHeight="1">
      <c r="A408" s="34" t="s">
        <v>273</v>
      </c>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5">
        <v>0</v>
      </c>
      <c r="AH408" s="35"/>
      <c r="AI408" s="35"/>
      <c r="AJ408" s="35"/>
      <c r="AK408" s="35"/>
      <c r="AL408" s="35"/>
      <c r="AM408" s="35"/>
      <c r="AN408" s="35"/>
      <c r="AO408" s="35"/>
      <c r="AP408" s="35"/>
      <c r="AQ408" s="35"/>
      <c r="AR408" s="35"/>
      <c r="AS408" s="35"/>
      <c r="AT408" s="35"/>
      <c r="AU408" s="35"/>
      <c r="AV408" s="35">
        <v>0</v>
      </c>
      <c r="AW408" s="35"/>
      <c r="AX408" s="35"/>
      <c r="AY408" s="35"/>
      <c r="AZ408" s="35"/>
      <c r="BA408" s="35"/>
      <c r="BB408" s="35"/>
      <c r="BC408" s="35"/>
      <c r="BD408" s="35"/>
      <c r="BE408" s="35"/>
    </row>
    <row r="409" spans="1:57" ht="17.25" customHeight="1">
      <c r="A409" s="34" t="s">
        <v>274</v>
      </c>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5">
        <v>0</v>
      </c>
      <c r="AH409" s="35"/>
      <c r="AI409" s="35"/>
      <c r="AJ409" s="35"/>
      <c r="AK409" s="35"/>
      <c r="AL409" s="35"/>
      <c r="AM409" s="35"/>
      <c r="AN409" s="35"/>
      <c r="AO409" s="35"/>
      <c r="AP409" s="35"/>
      <c r="AQ409" s="35"/>
      <c r="AR409" s="35"/>
      <c r="AS409" s="35"/>
      <c r="AT409" s="35"/>
      <c r="AU409" s="35"/>
      <c r="AV409" s="35">
        <v>0</v>
      </c>
      <c r="AW409" s="35"/>
      <c r="AX409" s="35"/>
      <c r="AY409" s="35"/>
      <c r="AZ409" s="35"/>
      <c r="BA409" s="35"/>
      <c r="BB409" s="35"/>
      <c r="BC409" s="35"/>
      <c r="BD409" s="35"/>
      <c r="BE409" s="35"/>
    </row>
    <row r="410" spans="1:57" ht="16.5" customHeight="1">
      <c r="A410" s="36" t="s">
        <v>275</v>
      </c>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10">
        <v>0</v>
      </c>
      <c r="AH410" s="10"/>
      <c r="AI410" s="10"/>
      <c r="AJ410" s="10"/>
      <c r="AK410" s="10"/>
      <c r="AL410" s="10"/>
      <c r="AM410" s="10"/>
      <c r="AN410" s="10"/>
      <c r="AO410" s="10"/>
      <c r="AP410" s="10"/>
      <c r="AQ410" s="10"/>
      <c r="AR410" s="10"/>
      <c r="AS410" s="10"/>
      <c r="AT410" s="10"/>
      <c r="AU410" s="10"/>
      <c r="AV410" s="10">
        <v>0</v>
      </c>
      <c r="AW410" s="10"/>
      <c r="AX410" s="10"/>
      <c r="AY410" s="10"/>
      <c r="AZ410" s="10"/>
      <c r="BA410" s="10"/>
      <c r="BB410" s="10"/>
      <c r="BC410" s="10"/>
      <c r="BD410" s="10"/>
      <c r="BE410" s="10"/>
    </row>
    <row r="411" spans="1:57" ht="15" customHeight="1">
      <c r="A411" s="46" t="s">
        <v>78</v>
      </c>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37">
        <f>SUM(AG405:AU410)</f>
        <v>84956454</v>
      </c>
      <c r="AH411" s="37"/>
      <c r="AI411" s="37"/>
      <c r="AJ411" s="37"/>
      <c r="AK411" s="37"/>
      <c r="AL411" s="37"/>
      <c r="AM411" s="37"/>
      <c r="AN411" s="37"/>
      <c r="AO411" s="37"/>
      <c r="AP411" s="37"/>
      <c r="AQ411" s="37"/>
      <c r="AR411" s="37"/>
      <c r="AS411" s="37"/>
      <c r="AT411" s="37"/>
      <c r="AU411" s="37"/>
      <c r="AV411" s="37">
        <f>SUM(AV405:BE410)</f>
        <v>10986252</v>
      </c>
      <c r="AW411" s="37"/>
      <c r="AX411" s="37"/>
      <c r="AY411" s="37"/>
      <c r="AZ411" s="37"/>
      <c r="BA411" s="37"/>
      <c r="BB411" s="37"/>
      <c r="BC411" s="37"/>
      <c r="BD411" s="37"/>
      <c r="BE411" s="37"/>
    </row>
    <row r="412" spans="1:57" ht="17.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row>
    <row r="413" spans="1:57" ht="2.25" customHeight="1">
      <c r="A413" s="44" t="s">
        <v>276</v>
      </c>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4"/>
      <c r="AL413" s="44"/>
      <c r="AM413" s="44"/>
      <c r="AN413" s="44"/>
      <c r="AO413" s="44"/>
      <c r="AP413" s="44"/>
      <c r="AQ413" s="44"/>
      <c r="AR413" s="44"/>
      <c r="AS413" s="44"/>
      <c r="AT413" s="44"/>
      <c r="AU413" s="44"/>
      <c r="AV413" s="44"/>
      <c r="AW413" s="44"/>
      <c r="AX413" s="44"/>
      <c r="AY413" s="44"/>
      <c r="AZ413" s="44"/>
      <c r="BA413" s="44"/>
      <c r="BB413" s="44"/>
      <c r="BC413" s="44"/>
      <c r="BD413" s="44"/>
      <c r="BE413" s="44"/>
    </row>
    <row r="414" spans="1:57" ht="16.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row>
    <row r="415" spans="1:57" ht="17.25" customHeight="1">
      <c r="A415" s="31" t="s">
        <v>72</v>
      </c>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t="s">
        <v>168</v>
      </c>
      <c r="AH415" s="31"/>
      <c r="AI415" s="31"/>
      <c r="AJ415" s="31"/>
      <c r="AK415" s="31"/>
      <c r="AL415" s="31"/>
      <c r="AM415" s="31"/>
      <c r="AN415" s="31"/>
      <c r="AO415" s="31"/>
      <c r="AP415" s="31"/>
      <c r="AQ415" s="31"/>
      <c r="AR415" s="31"/>
      <c r="AS415" s="31"/>
      <c r="AT415" s="31"/>
      <c r="AU415" s="31"/>
      <c r="AV415" s="31" t="s">
        <v>169</v>
      </c>
      <c r="AW415" s="31"/>
      <c r="AX415" s="31"/>
      <c r="AY415" s="31"/>
      <c r="AZ415" s="31"/>
      <c r="BA415" s="31"/>
      <c r="BB415" s="31"/>
      <c r="BC415" s="31"/>
      <c r="BD415" s="31"/>
      <c r="BE415" s="31"/>
    </row>
    <row r="416" spans="1:57" ht="16.5" customHeight="1">
      <c r="A416" s="34" t="s">
        <v>277</v>
      </c>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5">
        <v>3497125</v>
      </c>
      <c r="AH416" s="35"/>
      <c r="AI416" s="35"/>
      <c r="AJ416" s="35"/>
      <c r="AK416" s="35"/>
      <c r="AL416" s="35"/>
      <c r="AM416" s="35"/>
      <c r="AN416" s="35"/>
      <c r="AO416" s="35"/>
      <c r="AP416" s="35"/>
      <c r="AQ416" s="35"/>
      <c r="AR416" s="35"/>
      <c r="AS416" s="35"/>
      <c r="AT416" s="35"/>
      <c r="AU416" s="35"/>
      <c r="AV416" s="35">
        <v>269733111</v>
      </c>
      <c r="AW416" s="35"/>
      <c r="AX416" s="35"/>
      <c r="AY416" s="35"/>
      <c r="AZ416" s="35"/>
      <c r="BA416" s="35"/>
      <c r="BB416" s="35"/>
      <c r="BC416" s="35"/>
      <c r="BD416" s="35"/>
      <c r="BE416" s="35"/>
    </row>
    <row r="417" spans="1:57" ht="17.25" customHeight="1">
      <c r="A417" s="34" t="s">
        <v>278</v>
      </c>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5">
        <v>0</v>
      </c>
      <c r="AH417" s="35"/>
      <c r="AI417" s="35"/>
      <c r="AJ417" s="35"/>
      <c r="AK417" s="35"/>
      <c r="AL417" s="35"/>
      <c r="AM417" s="35"/>
      <c r="AN417" s="35"/>
      <c r="AO417" s="35"/>
      <c r="AP417" s="35"/>
      <c r="AQ417" s="35"/>
      <c r="AR417" s="35"/>
      <c r="AS417" s="35"/>
      <c r="AT417" s="35"/>
      <c r="AU417" s="35"/>
      <c r="AV417" s="35">
        <v>0</v>
      </c>
      <c r="AW417" s="35"/>
      <c r="AX417" s="35"/>
      <c r="AY417" s="35"/>
      <c r="AZ417" s="35"/>
      <c r="BA417" s="35"/>
      <c r="BB417" s="35"/>
      <c r="BC417" s="35"/>
      <c r="BD417" s="35"/>
      <c r="BE417" s="35"/>
    </row>
    <row r="418" spans="1:57" ht="15" customHeight="1">
      <c r="A418" s="34" t="s">
        <v>279</v>
      </c>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5">
        <v>0</v>
      </c>
      <c r="AH418" s="35"/>
      <c r="AI418" s="35"/>
      <c r="AJ418" s="35"/>
      <c r="AK418" s="35"/>
      <c r="AL418" s="35"/>
      <c r="AM418" s="35"/>
      <c r="AN418" s="35"/>
      <c r="AO418" s="35"/>
      <c r="AP418" s="35"/>
      <c r="AQ418" s="35"/>
      <c r="AR418" s="35"/>
      <c r="AS418" s="35"/>
      <c r="AT418" s="35"/>
      <c r="AU418" s="35"/>
      <c r="AV418" s="35">
        <v>0</v>
      </c>
      <c r="AW418" s="35"/>
      <c r="AX418" s="35"/>
      <c r="AY418" s="35"/>
      <c r="AZ418" s="35"/>
      <c r="BA418" s="35"/>
      <c r="BB418" s="35"/>
      <c r="BC418" s="35"/>
      <c r="BD418" s="35"/>
      <c r="BE418" s="35"/>
    </row>
    <row r="419" spans="1:57" ht="17.25" customHeight="1">
      <c r="A419" s="34" t="s">
        <v>280</v>
      </c>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5">
        <v>0</v>
      </c>
      <c r="AH419" s="35"/>
      <c r="AI419" s="35"/>
      <c r="AJ419" s="35"/>
      <c r="AK419" s="35"/>
      <c r="AL419" s="35"/>
      <c r="AM419" s="35"/>
      <c r="AN419" s="35"/>
      <c r="AO419" s="35"/>
      <c r="AP419" s="35"/>
      <c r="AQ419" s="35"/>
      <c r="AR419" s="35"/>
      <c r="AS419" s="35"/>
      <c r="AT419" s="35"/>
      <c r="AU419" s="35"/>
      <c r="AV419" s="35">
        <v>0</v>
      </c>
      <c r="AW419" s="35"/>
      <c r="AX419" s="35"/>
      <c r="AY419" s="35"/>
      <c r="AZ419" s="35"/>
      <c r="BA419" s="35"/>
      <c r="BB419" s="35"/>
      <c r="BC419" s="35"/>
      <c r="BD419" s="35"/>
      <c r="BE419" s="35"/>
    </row>
    <row r="420" spans="1:57" ht="17.25" customHeight="1">
      <c r="A420" s="34" t="s">
        <v>281</v>
      </c>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5">
        <v>0</v>
      </c>
      <c r="AH420" s="35"/>
      <c r="AI420" s="35"/>
      <c r="AJ420" s="35"/>
      <c r="AK420" s="35"/>
      <c r="AL420" s="35"/>
      <c r="AM420" s="35"/>
      <c r="AN420" s="35"/>
      <c r="AO420" s="35"/>
      <c r="AP420" s="35"/>
      <c r="AQ420" s="35"/>
      <c r="AR420" s="35"/>
      <c r="AS420" s="35"/>
      <c r="AT420" s="35"/>
      <c r="AU420" s="35"/>
      <c r="AV420" s="35">
        <v>0</v>
      </c>
      <c r="AW420" s="35"/>
      <c r="AX420" s="35"/>
      <c r="AY420" s="35"/>
      <c r="AZ420" s="35"/>
      <c r="BA420" s="35"/>
      <c r="BB420" s="35"/>
      <c r="BC420" s="35"/>
      <c r="BD420" s="35"/>
      <c r="BE420" s="35"/>
    </row>
    <row r="421" spans="1:57" ht="16.5" customHeight="1">
      <c r="A421" s="34" t="s">
        <v>282</v>
      </c>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5">
        <v>0</v>
      </c>
      <c r="AH421" s="35"/>
      <c r="AI421" s="35"/>
      <c r="AJ421" s="35"/>
      <c r="AK421" s="35"/>
      <c r="AL421" s="35"/>
      <c r="AM421" s="35"/>
      <c r="AN421" s="35"/>
      <c r="AO421" s="35"/>
      <c r="AP421" s="35"/>
      <c r="AQ421" s="35"/>
      <c r="AR421" s="35"/>
      <c r="AS421" s="35"/>
      <c r="AT421" s="35"/>
      <c r="AU421" s="35"/>
      <c r="AV421" s="35">
        <v>0</v>
      </c>
      <c r="AW421" s="35"/>
      <c r="AX421" s="35"/>
      <c r="AY421" s="35"/>
      <c r="AZ421" s="35"/>
      <c r="BA421" s="35"/>
      <c r="BB421" s="35"/>
      <c r="BC421" s="35"/>
      <c r="BD421" s="35"/>
      <c r="BE421" s="35"/>
    </row>
    <row r="422" spans="1:57" ht="17.25" customHeight="1">
      <c r="A422" s="36" t="s">
        <v>283</v>
      </c>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10">
        <v>0</v>
      </c>
      <c r="AH422" s="10"/>
      <c r="AI422" s="10"/>
      <c r="AJ422" s="10"/>
      <c r="AK422" s="10"/>
      <c r="AL422" s="10"/>
      <c r="AM422" s="10"/>
      <c r="AN422" s="10"/>
      <c r="AO422" s="10"/>
      <c r="AP422" s="10"/>
      <c r="AQ422" s="10"/>
      <c r="AR422" s="10"/>
      <c r="AS422" s="10"/>
      <c r="AT422" s="10"/>
      <c r="AU422" s="10"/>
      <c r="AV422" s="10">
        <v>0</v>
      </c>
      <c r="AW422" s="10"/>
      <c r="AX422" s="10"/>
      <c r="AY422" s="10"/>
      <c r="AZ422" s="10"/>
      <c r="BA422" s="10"/>
      <c r="BB422" s="10"/>
      <c r="BC422" s="10"/>
      <c r="BD422" s="10"/>
      <c r="BE422" s="10"/>
    </row>
    <row r="423" spans="1:57" ht="14.25" customHeight="1">
      <c r="A423" s="46" t="s">
        <v>78</v>
      </c>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37">
        <f>SUM(AG416:AU422)</f>
        <v>3497125</v>
      </c>
      <c r="AH423" s="37"/>
      <c r="AI423" s="37"/>
      <c r="AJ423" s="37"/>
      <c r="AK423" s="37"/>
      <c r="AL423" s="37"/>
      <c r="AM423" s="37"/>
      <c r="AN423" s="37"/>
      <c r="AO423" s="37"/>
      <c r="AP423" s="37"/>
      <c r="AQ423" s="37"/>
      <c r="AR423" s="37"/>
      <c r="AS423" s="37"/>
      <c r="AT423" s="37"/>
      <c r="AU423" s="37"/>
      <c r="AV423" s="37">
        <f>SUM(AV416:BE422)</f>
        <v>269733111</v>
      </c>
      <c r="AW423" s="37"/>
      <c r="AX423" s="37"/>
      <c r="AY423" s="37"/>
      <c r="AZ423" s="37"/>
      <c r="BA423" s="37"/>
      <c r="BB423" s="37"/>
      <c r="BC423" s="37"/>
      <c r="BD423" s="37"/>
      <c r="BE423" s="37"/>
    </row>
    <row r="424" spans="1:57" ht="16.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row>
    <row r="425" spans="1:57" ht="2.25" customHeight="1">
      <c r="A425" s="44" t="s">
        <v>284</v>
      </c>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4"/>
      <c r="AL425" s="44"/>
      <c r="AM425" s="44"/>
      <c r="AN425" s="44"/>
      <c r="AO425" s="44"/>
      <c r="AP425" s="44"/>
      <c r="AQ425" s="44"/>
      <c r="AR425" s="44"/>
      <c r="AS425" s="44"/>
      <c r="AT425" s="44"/>
      <c r="AU425" s="44"/>
      <c r="AV425" s="44"/>
      <c r="AW425" s="44"/>
      <c r="AX425" s="44"/>
      <c r="AY425" s="44"/>
      <c r="AZ425" s="44"/>
      <c r="BA425" s="44"/>
      <c r="BB425" s="44"/>
      <c r="BC425" s="44"/>
      <c r="BD425" s="44"/>
      <c r="BE425" s="44"/>
    </row>
    <row r="426" spans="1:57" ht="2.25" customHeight="1">
      <c r="A426" s="44" t="s">
        <v>285</v>
      </c>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4"/>
      <c r="AL426" s="44"/>
      <c r="AM426" s="44"/>
      <c r="AN426" s="44"/>
      <c r="AO426" s="44"/>
      <c r="AP426" s="44"/>
      <c r="AQ426" s="44"/>
      <c r="AR426" s="44"/>
      <c r="AS426" s="44"/>
      <c r="AT426" s="44"/>
      <c r="AU426" s="44"/>
      <c r="AV426" s="44"/>
      <c r="AW426" s="44"/>
      <c r="AX426" s="44"/>
      <c r="AY426" s="44"/>
      <c r="AZ426" s="44"/>
      <c r="BA426" s="44"/>
      <c r="BB426" s="44"/>
      <c r="BC426" s="44"/>
      <c r="BD426" s="44"/>
      <c r="BE426" s="44"/>
    </row>
    <row r="427" spans="1:57"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row>
    <row r="428" spans="1:57" ht="16.5" customHeight="1">
      <c r="A428" s="31" t="s">
        <v>72</v>
      </c>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t="s">
        <v>168</v>
      </c>
      <c r="AH428" s="31"/>
      <c r="AI428" s="31"/>
      <c r="AJ428" s="31"/>
      <c r="AK428" s="31"/>
      <c r="AL428" s="31"/>
      <c r="AM428" s="31"/>
      <c r="AN428" s="31"/>
      <c r="AO428" s="31"/>
      <c r="AP428" s="31"/>
      <c r="AQ428" s="31"/>
      <c r="AR428" s="31"/>
      <c r="AS428" s="31"/>
      <c r="AT428" s="31"/>
      <c r="AU428" s="31"/>
      <c r="AV428" s="31" t="s">
        <v>169</v>
      </c>
      <c r="AW428" s="31"/>
      <c r="AX428" s="31"/>
      <c r="AY428" s="31"/>
      <c r="AZ428" s="31"/>
      <c r="BA428" s="31"/>
      <c r="BB428" s="31"/>
      <c r="BC428" s="31"/>
      <c r="BD428" s="31"/>
      <c r="BE428" s="31"/>
    </row>
    <row r="429" spans="1:57" ht="17.25" customHeight="1">
      <c r="A429" s="34" t="s">
        <v>286</v>
      </c>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68">
        <v>2619605030</v>
      </c>
      <c r="AH429" s="68"/>
      <c r="AI429" s="68"/>
      <c r="AJ429" s="68"/>
      <c r="AK429" s="68"/>
      <c r="AL429" s="68"/>
      <c r="AM429" s="68"/>
      <c r="AN429" s="68"/>
      <c r="AO429" s="68"/>
      <c r="AP429" s="68"/>
      <c r="AQ429" s="68"/>
      <c r="AR429" s="68"/>
      <c r="AS429" s="68"/>
      <c r="AT429" s="68"/>
      <c r="AU429" s="68"/>
      <c r="AV429" s="68">
        <v>2224296068</v>
      </c>
      <c r="AW429" s="68"/>
      <c r="AX429" s="68"/>
      <c r="AY429" s="68"/>
      <c r="AZ429" s="68"/>
      <c r="BA429" s="68"/>
      <c r="BB429" s="68"/>
      <c r="BC429" s="68"/>
      <c r="BD429" s="68"/>
      <c r="BE429" s="68"/>
    </row>
    <row r="430" spans="1:57" ht="17.25" customHeight="1">
      <c r="A430" s="42" t="s">
        <v>352</v>
      </c>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5">
        <v>3353561</v>
      </c>
      <c r="AH430" s="35"/>
      <c r="AI430" s="35"/>
      <c r="AJ430" s="35"/>
      <c r="AK430" s="35"/>
      <c r="AL430" s="35"/>
      <c r="AM430" s="35"/>
      <c r="AN430" s="35"/>
      <c r="AO430" s="35"/>
      <c r="AP430" s="35"/>
      <c r="AQ430" s="35"/>
      <c r="AR430" s="35"/>
      <c r="AS430" s="35"/>
      <c r="AT430" s="35"/>
      <c r="AU430" s="35"/>
      <c r="AV430" s="35">
        <v>167684842</v>
      </c>
      <c r="AW430" s="35"/>
      <c r="AX430" s="35"/>
      <c r="AY430" s="35"/>
      <c r="AZ430" s="35"/>
      <c r="BA430" s="35"/>
      <c r="BB430" s="35"/>
      <c r="BC430" s="35"/>
      <c r="BD430" s="35"/>
      <c r="BE430" s="35"/>
    </row>
    <row r="431" spans="1:57" ht="17.25" customHeight="1">
      <c r="A431" s="13" t="s">
        <v>353</v>
      </c>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5"/>
      <c r="AG431" s="35">
        <v>1813898808</v>
      </c>
      <c r="AH431" s="35"/>
      <c r="AI431" s="35"/>
      <c r="AJ431" s="35"/>
      <c r="AK431" s="35"/>
      <c r="AL431" s="35"/>
      <c r="AM431" s="35"/>
      <c r="AN431" s="35"/>
      <c r="AO431" s="35"/>
      <c r="AP431" s="35"/>
      <c r="AQ431" s="35"/>
      <c r="AR431" s="35"/>
      <c r="AS431" s="35"/>
      <c r="AT431" s="35"/>
      <c r="AU431" s="35"/>
      <c r="AV431" s="38">
        <v>1382313155</v>
      </c>
      <c r="AW431" s="17"/>
      <c r="AX431" s="17"/>
      <c r="AY431" s="17"/>
      <c r="AZ431" s="17"/>
      <c r="BA431" s="17"/>
      <c r="BB431" s="17"/>
      <c r="BC431" s="17"/>
      <c r="BD431" s="17"/>
      <c r="BE431" s="18"/>
    </row>
    <row r="432" spans="1:61" ht="17.25" customHeight="1">
      <c r="A432" s="13" t="s">
        <v>354</v>
      </c>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5"/>
      <c r="AG432" s="38">
        <v>68851303</v>
      </c>
      <c r="AH432" s="17"/>
      <c r="AI432" s="17"/>
      <c r="AJ432" s="17"/>
      <c r="AK432" s="17"/>
      <c r="AL432" s="17"/>
      <c r="AM432" s="17"/>
      <c r="AN432" s="17"/>
      <c r="AO432" s="17"/>
      <c r="AP432" s="17"/>
      <c r="AQ432" s="17"/>
      <c r="AR432" s="17"/>
      <c r="AS432" s="17"/>
      <c r="AT432" s="17"/>
      <c r="AU432" s="18"/>
      <c r="AV432" s="38">
        <v>72484303</v>
      </c>
      <c r="AW432" s="17"/>
      <c r="AX432" s="17"/>
      <c r="AY432" s="17"/>
      <c r="AZ432" s="17"/>
      <c r="BA432" s="17"/>
      <c r="BB432" s="17"/>
      <c r="BC432" s="17"/>
      <c r="BD432" s="17"/>
      <c r="BE432" s="18"/>
      <c r="BI432" s="6"/>
    </row>
    <row r="433" spans="1:57" ht="17.25" customHeight="1">
      <c r="A433" s="13" t="s">
        <v>355</v>
      </c>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5"/>
      <c r="AG433" s="38">
        <v>303000000</v>
      </c>
      <c r="AH433" s="17"/>
      <c r="AI433" s="17"/>
      <c r="AJ433" s="17"/>
      <c r="AK433" s="17"/>
      <c r="AL433" s="17"/>
      <c r="AM433" s="17"/>
      <c r="AN433" s="17"/>
      <c r="AO433" s="17"/>
      <c r="AP433" s="17"/>
      <c r="AQ433" s="17"/>
      <c r="AR433" s="17"/>
      <c r="AS433" s="17"/>
      <c r="AT433" s="17"/>
      <c r="AU433" s="18"/>
      <c r="AV433" s="38">
        <v>200000000</v>
      </c>
      <c r="AW433" s="17"/>
      <c r="AX433" s="17"/>
      <c r="AY433" s="17"/>
      <c r="AZ433" s="17"/>
      <c r="BA433" s="17"/>
      <c r="BB433" s="17"/>
      <c r="BC433" s="17"/>
      <c r="BD433" s="17"/>
      <c r="BE433" s="18"/>
    </row>
    <row r="434" spans="1:61" ht="17.25" customHeight="1">
      <c r="A434" s="13" t="s">
        <v>356</v>
      </c>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5"/>
      <c r="AG434" s="39"/>
      <c r="AH434" s="40"/>
      <c r="AI434" s="40"/>
      <c r="AJ434" s="40"/>
      <c r="AK434" s="40"/>
      <c r="AL434" s="40"/>
      <c r="AM434" s="40"/>
      <c r="AN434" s="40"/>
      <c r="AO434" s="40"/>
      <c r="AP434" s="40"/>
      <c r="AQ434" s="40"/>
      <c r="AR434" s="40"/>
      <c r="AS434" s="40"/>
      <c r="AT434" s="40"/>
      <c r="AU434" s="41"/>
      <c r="AV434" s="39"/>
      <c r="AW434" s="40"/>
      <c r="AX434" s="40"/>
      <c r="AY434" s="40"/>
      <c r="AZ434" s="40"/>
      <c r="BA434" s="40"/>
      <c r="BB434" s="40"/>
      <c r="BC434" s="40"/>
      <c r="BD434" s="40"/>
      <c r="BE434" s="41"/>
      <c r="BI434" s="6"/>
    </row>
    <row r="435" spans="1:61" ht="16.5" customHeight="1">
      <c r="A435" s="34" t="s">
        <v>287</v>
      </c>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5">
        <v>430501358</v>
      </c>
      <c r="AH435" s="35"/>
      <c r="AI435" s="35"/>
      <c r="AJ435" s="35"/>
      <c r="AK435" s="35"/>
      <c r="AL435" s="35"/>
      <c r="AM435" s="35"/>
      <c r="AN435" s="35"/>
      <c r="AO435" s="35"/>
      <c r="AP435" s="35"/>
      <c r="AQ435" s="35"/>
      <c r="AR435" s="35"/>
      <c r="AS435" s="35"/>
      <c r="AT435" s="35"/>
      <c r="AU435" s="35"/>
      <c r="AV435" s="35">
        <f>402672274-858506</f>
        <v>401813768</v>
      </c>
      <c r="AW435" s="35"/>
      <c r="AX435" s="35"/>
      <c r="AY435" s="35"/>
      <c r="AZ435" s="35"/>
      <c r="BA435" s="35"/>
      <c r="BB435" s="35"/>
      <c r="BC435" s="35"/>
      <c r="BD435" s="35"/>
      <c r="BE435" s="35"/>
      <c r="BI435" s="6"/>
    </row>
    <row r="436" spans="1:57" ht="17.25" customHeight="1">
      <c r="A436" s="34" t="s">
        <v>288</v>
      </c>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68">
        <v>2839717821</v>
      </c>
      <c r="AH436" s="68"/>
      <c r="AI436" s="68"/>
      <c r="AJ436" s="68"/>
      <c r="AK436" s="68"/>
      <c r="AL436" s="68"/>
      <c r="AM436" s="68"/>
      <c r="AN436" s="68"/>
      <c r="AO436" s="68"/>
      <c r="AP436" s="68"/>
      <c r="AQ436" s="68"/>
      <c r="AR436" s="68"/>
      <c r="AS436" s="68"/>
      <c r="AT436" s="68"/>
      <c r="AU436" s="68"/>
      <c r="AV436" s="68">
        <v>4614880530</v>
      </c>
      <c r="AW436" s="68"/>
      <c r="AX436" s="68"/>
      <c r="AY436" s="68"/>
      <c r="AZ436" s="68"/>
      <c r="BA436" s="68"/>
      <c r="BB436" s="68"/>
      <c r="BC436" s="68"/>
      <c r="BD436" s="68"/>
      <c r="BE436" s="68"/>
    </row>
    <row r="437" spans="1:57" ht="17.25" customHeight="1">
      <c r="A437" s="42" t="s">
        <v>352</v>
      </c>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5">
        <v>1242377</v>
      </c>
      <c r="AH437" s="35"/>
      <c r="AI437" s="35"/>
      <c r="AJ437" s="35"/>
      <c r="AK437" s="35"/>
      <c r="AL437" s="35"/>
      <c r="AM437" s="35"/>
      <c r="AN437" s="35"/>
      <c r="AO437" s="35"/>
      <c r="AP437" s="35"/>
      <c r="AQ437" s="35"/>
      <c r="AR437" s="35"/>
      <c r="AS437" s="35"/>
      <c r="AT437" s="35"/>
      <c r="AU437" s="35"/>
      <c r="AV437" s="35">
        <v>878394</v>
      </c>
      <c r="AW437" s="35"/>
      <c r="AX437" s="35"/>
      <c r="AY437" s="35"/>
      <c r="AZ437" s="35"/>
      <c r="BA437" s="35"/>
      <c r="BB437" s="35"/>
      <c r="BC437" s="35"/>
      <c r="BD437" s="35"/>
      <c r="BE437" s="35"/>
    </row>
    <row r="438" spans="1:57" ht="17.25" customHeight="1">
      <c r="A438" s="13" t="s">
        <v>353</v>
      </c>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5"/>
      <c r="AG438" s="38">
        <v>725559524</v>
      </c>
      <c r="AH438" s="17"/>
      <c r="AI438" s="17"/>
      <c r="AJ438" s="17"/>
      <c r="AK438" s="17"/>
      <c r="AL438" s="17"/>
      <c r="AM438" s="17"/>
      <c r="AN438" s="17"/>
      <c r="AO438" s="17"/>
      <c r="AP438" s="17"/>
      <c r="AQ438" s="17"/>
      <c r="AR438" s="17"/>
      <c r="AS438" s="17"/>
      <c r="AT438" s="17"/>
      <c r="AU438" s="18"/>
      <c r="AV438" s="38">
        <v>552925261</v>
      </c>
      <c r="AW438" s="17"/>
      <c r="AX438" s="17"/>
      <c r="AY438" s="17"/>
      <c r="AZ438" s="17"/>
      <c r="BA438" s="17"/>
      <c r="BB438" s="17"/>
      <c r="BC438" s="17"/>
      <c r="BD438" s="17"/>
      <c r="BE438" s="18"/>
    </row>
    <row r="439" spans="1:57" ht="17.25" customHeight="1">
      <c r="A439" s="13" t="s">
        <v>354</v>
      </c>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5"/>
      <c r="AG439" s="38">
        <v>57101776</v>
      </c>
      <c r="AH439" s="17"/>
      <c r="AI439" s="17"/>
      <c r="AJ439" s="17"/>
      <c r="AK439" s="17"/>
      <c r="AL439" s="17"/>
      <c r="AM439" s="17"/>
      <c r="AN439" s="17"/>
      <c r="AO439" s="17"/>
      <c r="AP439" s="17"/>
      <c r="AQ439" s="17"/>
      <c r="AR439" s="17"/>
      <c r="AS439" s="17"/>
      <c r="AT439" s="17"/>
      <c r="AU439" s="18"/>
      <c r="AV439" s="38">
        <v>58040763</v>
      </c>
      <c r="AW439" s="17"/>
      <c r="AX439" s="17"/>
      <c r="AY439" s="17"/>
      <c r="AZ439" s="17"/>
      <c r="BA439" s="17"/>
      <c r="BB439" s="17"/>
      <c r="BC439" s="17"/>
      <c r="BD439" s="17"/>
      <c r="BE439" s="18"/>
    </row>
    <row r="440" spans="1:61" ht="17.25" customHeight="1">
      <c r="A440" s="13" t="s">
        <v>357</v>
      </c>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5"/>
      <c r="AG440" s="39"/>
      <c r="AH440" s="40"/>
      <c r="AI440" s="40"/>
      <c r="AJ440" s="40"/>
      <c r="AK440" s="40"/>
      <c r="AL440" s="40"/>
      <c r="AM440" s="40"/>
      <c r="AN440" s="40"/>
      <c r="AO440" s="40"/>
      <c r="AP440" s="40"/>
      <c r="AQ440" s="40"/>
      <c r="AR440" s="40"/>
      <c r="AS440" s="40"/>
      <c r="AT440" s="40"/>
      <c r="AU440" s="41"/>
      <c r="AV440" s="39"/>
      <c r="AW440" s="40"/>
      <c r="AX440" s="40"/>
      <c r="AY440" s="40"/>
      <c r="AZ440" s="40"/>
      <c r="BA440" s="40"/>
      <c r="BB440" s="40"/>
      <c r="BC440" s="40"/>
      <c r="BD440" s="40"/>
      <c r="BE440" s="41"/>
      <c r="BI440" s="6"/>
    </row>
    <row r="441" spans="1:61" ht="16.5" customHeight="1">
      <c r="A441" s="42" t="s">
        <v>358</v>
      </c>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5">
        <f>4632876060-2575769500-1292416</f>
        <v>2055814144</v>
      </c>
      <c r="AH441" s="35"/>
      <c r="AI441" s="35"/>
      <c r="AJ441" s="35"/>
      <c r="AK441" s="35"/>
      <c r="AL441" s="35"/>
      <c r="AM441" s="35"/>
      <c r="AN441" s="35"/>
      <c r="AO441" s="35"/>
      <c r="AP441" s="35"/>
      <c r="AQ441" s="35"/>
      <c r="AR441" s="35"/>
      <c r="AS441" s="35"/>
      <c r="AT441" s="35"/>
      <c r="AU441" s="35"/>
      <c r="AV441" s="35">
        <v>4003036112</v>
      </c>
      <c r="AW441" s="35"/>
      <c r="AX441" s="35"/>
      <c r="AY441" s="35"/>
      <c r="AZ441" s="35"/>
      <c r="BA441" s="35"/>
      <c r="BB441" s="35"/>
      <c r="BC441" s="35"/>
      <c r="BD441" s="35"/>
      <c r="BE441" s="35"/>
      <c r="BI441" s="6"/>
    </row>
    <row r="442" spans="1:57" ht="17.25" customHeight="1">
      <c r="A442" s="34" t="s">
        <v>289</v>
      </c>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5">
        <v>0</v>
      </c>
      <c r="AH442" s="35"/>
      <c r="AI442" s="35"/>
      <c r="AJ442" s="35"/>
      <c r="AK442" s="35"/>
      <c r="AL442" s="35"/>
      <c r="AM442" s="35"/>
      <c r="AN442" s="35"/>
      <c r="AO442" s="35"/>
      <c r="AP442" s="35"/>
      <c r="AQ442" s="35"/>
      <c r="AR442" s="35"/>
      <c r="AS442" s="35"/>
      <c r="AT442" s="35"/>
      <c r="AU442" s="35"/>
      <c r="AV442" s="35">
        <v>0</v>
      </c>
      <c r="AW442" s="35"/>
      <c r="AX442" s="35"/>
      <c r="AY442" s="35"/>
      <c r="AZ442" s="35"/>
      <c r="BA442" s="35"/>
      <c r="BB442" s="35"/>
      <c r="BC442" s="35"/>
      <c r="BD442" s="35"/>
      <c r="BE442" s="35"/>
    </row>
    <row r="443" spans="1:61" ht="16.5" customHeight="1">
      <c r="A443" s="34" t="s">
        <v>290</v>
      </c>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5">
        <v>0</v>
      </c>
      <c r="AH443" s="35"/>
      <c r="AI443" s="35"/>
      <c r="AJ443" s="35"/>
      <c r="AK443" s="35"/>
      <c r="AL443" s="35"/>
      <c r="AM443" s="35"/>
      <c r="AN443" s="35"/>
      <c r="AO443" s="35"/>
      <c r="AP443" s="35"/>
      <c r="AQ443" s="35"/>
      <c r="AR443" s="35"/>
      <c r="AS443" s="35"/>
      <c r="AT443" s="35"/>
      <c r="AU443" s="35"/>
      <c r="AV443" s="35">
        <v>0</v>
      </c>
      <c r="AW443" s="35"/>
      <c r="AX443" s="35"/>
      <c r="AY443" s="35"/>
      <c r="AZ443" s="35"/>
      <c r="BA443" s="35"/>
      <c r="BB443" s="35"/>
      <c r="BC443" s="35"/>
      <c r="BD443" s="35"/>
      <c r="BE443" s="35"/>
      <c r="BI443" s="6"/>
    </row>
    <row r="444" spans="1:57" ht="17.25" customHeight="1">
      <c r="A444" s="34" t="s">
        <v>291</v>
      </c>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5">
        <v>0</v>
      </c>
      <c r="AH444" s="35"/>
      <c r="AI444" s="35"/>
      <c r="AJ444" s="35"/>
      <c r="AK444" s="35"/>
      <c r="AL444" s="35"/>
      <c r="AM444" s="35"/>
      <c r="AN444" s="35"/>
      <c r="AO444" s="35"/>
      <c r="AP444" s="35"/>
      <c r="AQ444" s="35"/>
      <c r="AR444" s="35"/>
      <c r="AS444" s="35"/>
      <c r="AT444" s="35"/>
      <c r="AU444" s="35"/>
      <c r="AV444" s="35">
        <v>0</v>
      </c>
      <c r="AW444" s="35"/>
      <c r="AX444" s="35"/>
      <c r="AY444" s="35"/>
      <c r="AZ444" s="35"/>
      <c r="BA444" s="35"/>
      <c r="BB444" s="35"/>
      <c r="BC444" s="35"/>
      <c r="BD444" s="35"/>
      <c r="BE444" s="35"/>
    </row>
    <row r="445" spans="1:57" ht="17.25" customHeight="1">
      <c r="A445" s="36" t="s">
        <v>292</v>
      </c>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10">
        <v>0</v>
      </c>
      <c r="AH445" s="10"/>
      <c r="AI445" s="10"/>
      <c r="AJ445" s="10"/>
      <c r="AK445" s="10"/>
      <c r="AL445" s="10"/>
      <c r="AM445" s="10"/>
      <c r="AN445" s="10"/>
      <c r="AO445" s="10"/>
      <c r="AP445" s="10"/>
      <c r="AQ445" s="10"/>
      <c r="AR445" s="10"/>
      <c r="AS445" s="10"/>
      <c r="AT445" s="10"/>
      <c r="AU445" s="10"/>
      <c r="AV445" s="10">
        <v>0</v>
      </c>
      <c r="AW445" s="10"/>
      <c r="AX445" s="10"/>
      <c r="AY445" s="10"/>
      <c r="AZ445" s="10"/>
      <c r="BA445" s="10"/>
      <c r="BB445" s="10"/>
      <c r="BC445" s="10"/>
      <c r="BD445" s="10"/>
      <c r="BE445" s="10"/>
    </row>
    <row r="446" spans="1:57" ht="16.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row>
    <row r="447" spans="1:57" ht="2.25" customHeight="1">
      <c r="A447" s="44" t="s">
        <v>293</v>
      </c>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4"/>
      <c r="AL447" s="44"/>
      <c r="AM447" s="44"/>
      <c r="AN447" s="44"/>
      <c r="AO447" s="44"/>
      <c r="AP447" s="44"/>
      <c r="AQ447" s="44"/>
      <c r="AR447" s="44"/>
      <c r="AS447" s="44"/>
      <c r="AT447" s="44"/>
      <c r="AU447" s="44"/>
      <c r="AV447" s="44"/>
      <c r="AW447" s="44"/>
      <c r="AX447" s="44"/>
      <c r="AY447" s="44"/>
      <c r="AZ447" s="44"/>
      <c r="BA447" s="44"/>
      <c r="BB447" s="44"/>
      <c r="BC447" s="44"/>
      <c r="BD447" s="44"/>
      <c r="BE447" s="44"/>
    </row>
    <row r="448" spans="1:57"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row>
    <row r="449" spans="1:57" ht="17.25" customHeight="1">
      <c r="A449" s="31" t="s">
        <v>72</v>
      </c>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t="s">
        <v>168</v>
      </c>
      <c r="AH449" s="31"/>
      <c r="AI449" s="31"/>
      <c r="AJ449" s="31"/>
      <c r="AK449" s="31"/>
      <c r="AL449" s="31"/>
      <c r="AM449" s="31"/>
      <c r="AN449" s="31"/>
      <c r="AO449" s="31"/>
      <c r="AP449" s="31"/>
      <c r="AQ449" s="31"/>
      <c r="AR449" s="31"/>
      <c r="AS449" s="31"/>
      <c r="AT449" s="31"/>
      <c r="AU449" s="31"/>
      <c r="AV449" s="31" t="s">
        <v>169</v>
      </c>
      <c r="AW449" s="31"/>
      <c r="AX449" s="31"/>
      <c r="AY449" s="31"/>
      <c r="AZ449" s="31"/>
      <c r="BA449" s="31"/>
      <c r="BB449" s="31"/>
      <c r="BC449" s="31"/>
      <c r="BD449" s="31"/>
      <c r="BE449" s="31"/>
    </row>
    <row r="450" spans="1:57" ht="16.5" customHeight="1">
      <c r="A450" s="34" t="s">
        <v>294</v>
      </c>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5">
        <v>40091216321</v>
      </c>
      <c r="AH450" s="35"/>
      <c r="AI450" s="35"/>
      <c r="AJ450" s="35"/>
      <c r="AK450" s="35"/>
      <c r="AL450" s="35"/>
      <c r="AM450" s="35"/>
      <c r="AN450" s="35"/>
      <c r="AO450" s="35"/>
      <c r="AP450" s="35"/>
      <c r="AQ450" s="35"/>
      <c r="AR450" s="35"/>
      <c r="AS450" s="35"/>
      <c r="AT450" s="35"/>
      <c r="AU450" s="35"/>
      <c r="AV450" s="35">
        <v>42111605606</v>
      </c>
      <c r="AW450" s="35"/>
      <c r="AX450" s="35"/>
      <c r="AY450" s="35"/>
      <c r="AZ450" s="35"/>
      <c r="BA450" s="35"/>
      <c r="BB450" s="35"/>
      <c r="BC450" s="35"/>
      <c r="BD450" s="35"/>
      <c r="BE450" s="35"/>
    </row>
    <row r="451" spans="1:57" ht="17.25" customHeight="1">
      <c r="A451" s="34" t="s">
        <v>295</v>
      </c>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5">
        <f>3772909521+943227381</f>
        <v>4716136902</v>
      </c>
      <c r="AH451" s="35"/>
      <c r="AI451" s="35"/>
      <c r="AJ451" s="35"/>
      <c r="AK451" s="35"/>
      <c r="AL451" s="35"/>
      <c r="AM451" s="35"/>
      <c r="AN451" s="35"/>
      <c r="AO451" s="35"/>
      <c r="AP451" s="35"/>
      <c r="AQ451" s="35"/>
      <c r="AR451" s="35"/>
      <c r="AS451" s="35"/>
      <c r="AT451" s="35"/>
      <c r="AU451" s="35"/>
      <c r="AV451" s="35">
        <v>3594014203</v>
      </c>
      <c r="AW451" s="35"/>
      <c r="AX451" s="35"/>
      <c r="AY451" s="35"/>
      <c r="AZ451" s="35"/>
      <c r="BA451" s="35"/>
      <c r="BB451" s="35"/>
      <c r="BC451" s="35"/>
      <c r="BD451" s="35"/>
      <c r="BE451" s="35"/>
    </row>
    <row r="452" spans="1:57" ht="16.5" customHeight="1">
      <c r="A452" s="34" t="s">
        <v>296</v>
      </c>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5">
        <v>1615395555</v>
      </c>
      <c r="AH452" s="35"/>
      <c r="AI452" s="35"/>
      <c r="AJ452" s="35"/>
      <c r="AK452" s="35"/>
      <c r="AL452" s="35"/>
      <c r="AM452" s="35"/>
      <c r="AN452" s="35"/>
      <c r="AO452" s="35"/>
      <c r="AP452" s="35"/>
      <c r="AQ452" s="35"/>
      <c r="AR452" s="35"/>
      <c r="AS452" s="35"/>
      <c r="AT452" s="35"/>
      <c r="AU452" s="35"/>
      <c r="AV452" s="35">
        <v>1014538500</v>
      </c>
      <c r="AW452" s="35"/>
      <c r="AX452" s="35"/>
      <c r="AY452" s="35"/>
      <c r="AZ452" s="35"/>
      <c r="BA452" s="35"/>
      <c r="BB452" s="35"/>
      <c r="BC452" s="35"/>
      <c r="BD452" s="35"/>
      <c r="BE452" s="35"/>
    </row>
    <row r="453" spans="1:57" ht="17.25" customHeight="1">
      <c r="A453" s="34" t="s">
        <v>297</v>
      </c>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5">
        <v>4523010462</v>
      </c>
      <c r="AH453" s="35"/>
      <c r="AI453" s="35"/>
      <c r="AJ453" s="35"/>
      <c r="AK453" s="35"/>
      <c r="AL453" s="35"/>
      <c r="AM453" s="35"/>
      <c r="AN453" s="35"/>
      <c r="AO453" s="35"/>
      <c r="AP453" s="35"/>
      <c r="AQ453" s="35"/>
      <c r="AR453" s="35"/>
      <c r="AS453" s="35"/>
      <c r="AT453" s="35"/>
      <c r="AU453" s="35"/>
      <c r="AV453" s="35">
        <v>2653867514</v>
      </c>
      <c r="AW453" s="35"/>
      <c r="AX453" s="35"/>
      <c r="AY453" s="35"/>
      <c r="AZ453" s="35"/>
      <c r="BA453" s="35"/>
      <c r="BB453" s="35"/>
      <c r="BC453" s="35"/>
      <c r="BD453" s="35"/>
      <c r="BE453" s="35"/>
    </row>
    <row r="454" spans="1:57" ht="17.25" customHeight="1">
      <c r="A454" s="36" t="s">
        <v>298</v>
      </c>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10">
        <v>3501499366</v>
      </c>
      <c r="AH454" s="10"/>
      <c r="AI454" s="10"/>
      <c r="AJ454" s="10"/>
      <c r="AK454" s="10"/>
      <c r="AL454" s="10"/>
      <c r="AM454" s="10"/>
      <c r="AN454" s="10"/>
      <c r="AO454" s="10"/>
      <c r="AP454" s="10"/>
      <c r="AQ454" s="10"/>
      <c r="AR454" s="10"/>
      <c r="AS454" s="10"/>
      <c r="AT454" s="10"/>
      <c r="AU454" s="10"/>
      <c r="AV454" s="10">
        <v>2244947465</v>
      </c>
      <c r="AW454" s="10"/>
      <c r="AX454" s="10"/>
      <c r="AY454" s="10"/>
      <c r="AZ454" s="10"/>
      <c r="BA454" s="10"/>
      <c r="BB454" s="10"/>
      <c r="BC454" s="10"/>
      <c r="BD454" s="10"/>
      <c r="BE454" s="10"/>
    </row>
    <row r="455" spans="1:57" ht="16.5" customHeight="1">
      <c r="A455" s="46" t="s">
        <v>78</v>
      </c>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37">
        <f>SUM(AG450:AU454)</f>
        <v>54447258606</v>
      </c>
      <c r="AH455" s="37"/>
      <c r="AI455" s="37"/>
      <c r="AJ455" s="37"/>
      <c r="AK455" s="37"/>
      <c r="AL455" s="37"/>
      <c r="AM455" s="37"/>
      <c r="AN455" s="37"/>
      <c r="AO455" s="37"/>
      <c r="AP455" s="37"/>
      <c r="AQ455" s="37"/>
      <c r="AR455" s="37"/>
      <c r="AS455" s="37"/>
      <c r="AT455" s="37"/>
      <c r="AU455" s="37"/>
      <c r="AV455" s="37">
        <f>SUM(AV450:BE454)</f>
        <v>51618973288</v>
      </c>
      <c r="AW455" s="37"/>
      <c r="AX455" s="37"/>
      <c r="AY455" s="37"/>
      <c r="AZ455" s="37"/>
      <c r="BA455" s="37"/>
      <c r="BB455" s="37"/>
      <c r="BC455" s="37"/>
      <c r="BD455" s="37"/>
      <c r="BE455" s="37"/>
    </row>
    <row r="456" ht="16.5" customHeight="1"/>
    <row r="457" spans="1:57" ht="2.25" customHeight="1">
      <c r="A457" s="44" t="s">
        <v>299</v>
      </c>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4"/>
      <c r="AL457" s="44"/>
      <c r="AM457" s="44"/>
      <c r="AN457" s="44"/>
      <c r="AO457" s="44"/>
      <c r="AP457" s="44"/>
      <c r="AQ457" s="44"/>
      <c r="AR457" s="44"/>
      <c r="AS457" s="44"/>
      <c r="AT457" s="44"/>
      <c r="AU457" s="44"/>
      <c r="AV457" s="44"/>
      <c r="AW457" s="44"/>
      <c r="AX457" s="44"/>
      <c r="AY457" s="44"/>
      <c r="AZ457" s="44"/>
      <c r="BA457" s="44"/>
      <c r="BB457" s="44"/>
      <c r="BC457" s="44"/>
      <c r="BD457" s="44"/>
      <c r="BE457" s="44"/>
    </row>
    <row r="458" spans="1:57"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row>
    <row r="459" spans="1:57" ht="16.5" customHeight="1">
      <c r="A459" s="31" t="s">
        <v>72</v>
      </c>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t="s">
        <v>168</v>
      </c>
      <c r="AH459" s="31"/>
      <c r="AI459" s="31"/>
      <c r="AJ459" s="31"/>
      <c r="AK459" s="31"/>
      <c r="AL459" s="31"/>
      <c r="AM459" s="31"/>
      <c r="AN459" s="31"/>
      <c r="AO459" s="31"/>
      <c r="AP459" s="31"/>
      <c r="AQ459" s="31"/>
      <c r="AR459" s="31"/>
      <c r="AS459" s="31"/>
      <c r="AT459" s="31"/>
      <c r="AU459" s="31"/>
      <c r="AV459" s="31" t="s">
        <v>169</v>
      </c>
      <c r="AW459" s="31"/>
      <c r="AX459" s="31"/>
      <c r="AY459" s="31"/>
      <c r="AZ459" s="31"/>
      <c r="BA459" s="31"/>
      <c r="BB459" s="31"/>
      <c r="BC459" s="31"/>
      <c r="BD459" s="31"/>
      <c r="BE459" s="31"/>
    </row>
    <row r="460" spans="1:57" ht="25.5" customHeight="1">
      <c r="A460" s="42" t="s">
        <v>378</v>
      </c>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5">
        <v>13933107504</v>
      </c>
      <c r="AH460" s="35"/>
      <c r="AI460" s="35"/>
      <c r="AJ460" s="35"/>
      <c r="AK460" s="35"/>
      <c r="AL460" s="35"/>
      <c r="AM460" s="35"/>
      <c r="AN460" s="35"/>
      <c r="AO460" s="35"/>
      <c r="AP460" s="35"/>
      <c r="AQ460" s="35"/>
      <c r="AR460" s="35"/>
      <c r="AS460" s="35"/>
      <c r="AT460" s="35"/>
      <c r="AU460" s="35"/>
      <c r="AV460" s="35">
        <v>6971810111</v>
      </c>
      <c r="AW460" s="35"/>
      <c r="AX460" s="35"/>
      <c r="AY460" s="35"/>
      <c r="AZ460" s="35"/>
      <c r="BA460" s="35"/>
      <c r="BB460" s="35"/>
      <c r="BC460" s="35"/>
      <c r="BD460" s="35"/>
      <c r="BE460" s="35"/>
    </row>
    <row r="461" spans="1:57" ht="16.5" customHeight="1">
      <c r="A461" s="42" t="s">
        <v>379</v>
      </c>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5">
        <v>5000000</v>
      </c>
      <c r="AH461" s="35"/>
      <c r="AI461" s="35"/>
      <c r="AJ461" s="35"/>
      <c r="AK461" s="35"/>
      <c r="AL461" s="35"/>
      <c r="AM461" s="35"/>
      <c r="AN461" s="35"/>
      <c r="AO461" s="35"/>
      <c r="AP461" s="35"/>
      <c r="AQ461" s="35"/>
      <c r="AR461" s="35"/>
      <c r="AS461" s="35"/>
      <c r="AT461" s="35"/>
      <c r="AU461" s="35"/>
      <c r="AV461" s="35">
        <v>0</v>
      </c>
      <c r="AW461" s="35"/>
      <c r="AX461" s="35"/>
      <c r="AY461" s="35"/>
      <c r="AZ461" s="35"/>
      <c r="BA461" s="35"/>
      <c r="BB461" s="35"/>
      <c r="BC461" s="35"/>
      <c r="BD461" s="35"/>
      <c r="BE461" s="35"/>
    </row>
    <row r="462" spans="1:57" ht="16.5" customHeight="1">
      <c r="A462" s="13" t="s">
        <v>380</v>
      </c>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70"/>
      <c r="AG462" s="38">
        <v>5000000</v>
      </c>
      <c r="AH462" s="17"/>
      <c r="AI462" s="17"/>
      <c r="AJ462" s="17"/>
      <c r="AK462" s="17"/>
      <c r="AL462" s="17"/>
      <c r="AM462" s="17"/>
      <c r="AN462" s="17"/>
      <c r="AO462" s="17"/>
      <c r="AP462" s="17"/>
      <c r="AQ462" s="17"/>
      <c r="AR462" s="17"/>
      <c r="AS462" s="17"/>
      <c r="AT462" s="17"/>
      <c r="AU462" s="18"/>
      <c r="AV462" s="39"/>
      <c r="AW462" s="40"/>
      <c r="AX462" s="40"/>
      <c r="AY462" s="40"/>
      <c r="AZ462" s="40"/>
      <c r="BA462" s="40"/>
      <c r="BB462" s="40"/>
      <c r="BC462" s="40"/>
      <c r="BD462" s="40"/>
      <c r="BE462" s="41"/>
    </row>
    <row r="463" spans="1:57" ht="16.5" customHeight="1">
      <c r="A463" s="13" t="s">
        <v>381</v>
      </c>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70"/>
      <c r="AG463" s="38">
        <f>AG460+AG461</f>
        <v>13938107504</v>
      </c>
      <c r="AH463" s="17"/>
      <c r="AI463" s="17"/>
      <c r="AJ463" s="17"/>
      <c r="AK463" s="17"/>
      <c r="AL463" s="17"/>
      <c r="AM463" s="17"/>
      <c r="AN463" s="17"/>
      <c r="AO463" s="17"/>
      <c r="AP463" s="17"/>
      <c r="AQ463" s="17"/>
      <c r="AR463" s="17"/>
      <c r="AS463" s="17"/>
      <c r="AT463" s="17"/>
      <c r="AU463" s="18"/>
      <c r="AV463" s="38">
        <v>6971810111</v>
      </c>
      <c r="AW463" s="17"/>
      <c r="AX463" s="17"/>
      <c r="AY463" s="17"/>
      <c r="AZ463" s="17"/>
      <c r="BA463" s="17"/>
      <c r="BB463" s="17"/>
      <c r="BC463" s="17"/>
      <c r="BD463" s="17"/>
      <c r="BE463" s="18"/>
    </row>
    <row r="464" spans="1:57" ht="17.25" customHeight="1">
      <c r="A464" s="50" t="s">
        <v>382</v>
      </c>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10">
        <v>2787621500</v>
      </c>
      <c r="AH464" s="10"/>
      <c r="AI464" s="10"/>
      <c r="AJ464" s="10"/>
      <c r="AK464" s="10"/>
      <c r="AL464" s="10"/>
      <c r="AM464" s="10"/>
      <c r="AN464" s="10"/>
      <c r="AO464" s="10"/>
      <c r="AP464" s="10"/>
      <c r="AQ464" s="10"/>
      <c r="AR464" s="10"/>
      <c r="AS464" s="10"/>
      <c r="AT464" s="10"/>
      <c r="AU464" s="10"/>
      <c r="AV464" s="10">
        <v>1533798224</v>
      </c>
      <c r="AW464" s="10"/>
      <c r="AX464" s="10"/>
      <c r="AY464" s="10"/>
      <c r="AZ464" s="10"/>
      <c r="BA464" s="10"/>
      <c r="BB464" s="10"/>
      <c r="BC464" s="10"/>
      <c r="BD464" s="10"/>
      <c r="BE464" s="10"/>
    </row>
    <row r="465" spans="1:57" ht="17.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row>
    <row r="466" spans="1:57" ht="2.25" customHeight="1">
      <c r="A466" s="44" t="s">
        <v>300</v>
      </c>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c r="AB466" s="44"/>
      <c r="AC466" s="44"/>
      <c r="AD466" s="44"/>
      <c r="AE466" s="44"/>
      <c r="AF466" s="44"/>
      <c r="AG466" s="44"/>
      <c r="AH466" s="44"/>
      <c r="AI466" s="44"/>
      <c r="AJ466" s="44"/>
      <c r="AK466" s="44"/>
      <c r="AL466" s="44"/>
      <c r="AM466" s="44"/>
      <c r="AN466" s="44"/>
      <c r="AO466" s="44"/>
      <c r="AP466" s="44"/>
      <c r="AQ466" s="44"/>
      <c r="AR466" s="44"/>
      <c r="AS466" s="44"/>
      <c r="AT466" s="44"/>
      <c r="AU466" s="44"/>
      <c r="AV466" s="44"/>
      <c r="AW466" s="44"/>
      <c r="AX466" s="44"/>
      <c r="AY466" s="44"/>
      <c r="AZ466" s="44"/>
      <c r="BA466" s="44"/>
      <c r="BB466" s="44"/>
      <c r="BC466" s="44"/>
      <c r="BD466" s="44"/>
      <c r="BE466" s="44"/>
    </row>
    <row r="467" spans="1:57" ht="16.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row>
    <row r="468" spans="1:57" ht="25.5" customHeight="1">
      <c r="A468" s="31" t="s">
        <v>72</v>
      </c>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t="s">
        <v>168</v>
      </c>
      <c r="AH468" s="31"/>
      <c r="AI468" s="31"/>
      <c r="AJ468" s="31"/>
      <c r="AK468" s="31"/>
      <c r="AL468" s="31"/>
      <c r="AM468" s="31"/>
      <c r="AN468" s="31"/>
      <c r="AO468" s="31"/>
      <c r="AP468" s="31"/>
      <c r="AQ468" s="31"/>
      <c r="AR468" s="31"/>
      <c r="AS468" s="31"/>
      <c r="AT468" s="31"/>
      <c r="AU468" s="31"/>
      <c r="AV468" s="31" t="s">
        <v>169</v>
      </c>
      <c r="AW468" s="31"/>
      <c r="AX468" s="31"/>
      <c r="AY468" s="31"/>
      <c r="AZ468" s="31"/>
      <c r="BA468" s="31"/>
      <c r="BB468" s="31"/>
      <c r="BC468" s="31"/>
      <c r="BD468" s="31"/>
      <c r="BE468" s="31"/>
    </row>
    <row r="469" spans="1:57" ht="24.75" customHeight="1">
      <c r="A469" s="34" t="s">
        <v>301</v>
      </c>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5">
        <v>0</v>
      </c>
      <c r="AH469" s="35"/>
      <c r="AI469" s="35"/>
      <c r="AJ469" s="35"/>
      <c r="AK469" s="35"/>
      <c r="AL469" s="35"/>
      <c r="AM469" s="35"/>
      <c r="AN469" s="35"/>
      <c r="AO469" s="35"/>
      <c r="AP469" s="35"/>
      <c r="AQ469" s="35"/>
      <c r="AR469" s="35"/>
      <c r="AS469" s="35"/>
      <c r="AT469" s="35"/>
      <c r="AU469" s="35"/>
      <c r="AV469" s="35">
        <v>0</v>
      </c>
      <c r="AW469" s="35"/>
      <c r="AX469" s="35"/>
      <c r="AY469" s="35"/>
      <c r="AZ469" s="35"/>
      <c r="BA469" s="35"/>
      <c r="BB469" s="35"/>
      <c r="BC469" s="35"/>
      <c r="BD469" s="35"/>
      <c r="BE469" s="35"/>
    </row>
    <row r="470" spans="1:57" ht="24.75" customHeight="1">
      <c r="A470" s="34" t="s">
        <v>302</v>
      </c>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5">
        <v>0</v>
      </c>
      <c r="AH470" s="35"/>
      <c r="AI470" s="35"/>
      <c r="AJ470" s="35"/>
      <c r="AK470" s="35"/>
      <c r="AL470" s="35"/>
      <c r="AM470" s="35"/>
      <c r="AN470" s="35"/>
      <c r="AO470" s="35"/>
      <c r="AP470" s="35"/>
      <c r="AQ470" s="35"/>
      <c r="AR470" s="35"/>
      <c r="AS470" s="35"/>
      <c r="AT470" s="35"/>
      <c r="AU470" s="35"/>
      <c r="AV470" s="35">
        <v>0</v>
      </c>
      <c r="AW470" s="35"/>
      <c r="AX470" s="35"/>
      <c r="AY470" s="35"/>
      <c r="AZ470" s="35"/>
      <c r="BA470" s="35"/>
      <c r="BB470" s="35"/>
      <c r="BC470" s="35"/>
      <c r="BD470" s="35"/>
      <c r="BE470" s="35"/>
    </row>
    <row r="471" spans="1:57" ht="25.5" customHeight="1">
      <c r="A471" s="34" t="s">
        <v>303</v>
      </c>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5">
        <v>0</v>
      </c>
      <c r="AH471" s="35"/>
      <c r="AI471" s="35"/>
      <c r="AJ471" s="35"/>
      <c r="AK471" s="35"/>
      <c r="AL471" s="35"/>
      <c r="AM471" s="35"/>
      <c r="AN471" s="35"/>
      <c r="AO471" s="35"/>
      <c r="AP471" s="35"/>
      <c r="AQ471" s="35"/>
      <c r="AR471" s="35"/>
      <c r="AS471" s="35"/>
      <c r="AT471" s="35"/>
      <c r="AU471" s="35"/>
      <c r="AV471" s="35">
        <v>0</v>
      </c>
      <c r="AW471" s="35"/>
      <c r="AX471" s="35"/>
      <c r="AY471" s="35"/>
      <c r="AZ471" s="35"/>
      <c r="BA471" s="35"/>
      <c r="BB471" s="35"/>
      <c r="BC471" s="35"/>
      <c r="BD471" s="35"/>
      <c r="BE471" s="35"/>
    </row>
    <row r="472" spans="1:57" ht="24.75" customHeight="1">
      <c r="A472" s="34" t="s">
        <v>304</v>
      </c>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5">
        <v>0</v>
      </c>
      <c r="AH472" s="35"/>
      <c r="AI472" s="35"/>
      <c r="AJ472" s="35"/>
      <c r="AK472" s="35"/>
      <c r="AL472" s="35"/>
      <c r="AM472" s="35"/>
      <c r="AN472" s="35"/>
      <c r="AO472" s="35"/>
      <c r="AP472" s="35"/>
      <c r="AQ472" s="35"/>
      <c r="AR472" s="35"/>
      <c r="AS472" s="35"/>
      <c r="AT472" s="35"/>
      <c r="AU472" s="35"/>
      <c r="AV472" s="35">
        <v>0</v>
      </c>
      <c r="AW472" s="35"/>
      <c r="AX472" s="35"/>
      <c r="AY472" s="35"/>
      <c r="AZ472" s="35"/>
      <c r="BA472" s="35"/>
      <c r="BB472" s="35"/>
      <c r="BC472" s="35"/>
      <c r="BD472" s="35"/>
      <c r="BE472" s="35"/>
    </row>
    <row r="473" spans="1:57" ht="16.5" customHeight="1">
      <c r="A473" s="34" t="s">
        <v>305</v>
      </c>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5">
        <v>0</v>
      </c>
      <c r="AH473" s="35"/>
      <c r="AI473" s="35"/>
      <c r="AJ473" s="35"/>
      <c r="AK473" s="35"/>
      <c r="AL473" s="35"/>
      <c r="AM473" s="35"/>
      <c r="AN473" s="35"/>
      <c r="AO473" s="35"/>
      <c r="AP473" s="35"/>
      <c r="AQ473" s="35"/>
      <c r="AR473" s="35"/>
      <c r="AS473" s="35"/>
      <c r="AT473" s="35"/>
      <c r="AU473" s="35"/>
      <c r="AV473" s="35">
        <v>0</v>
      </c>
      <c r="AW473" s="35"/>
      <c r="AX473" s="35"/>
      <c r="AY473" s="35"/>
      <c r="AZ473" s="35"/>
      <c r="BA473" s="35"/>
      <c r="BB473" s="35"/>
      <c r="BC473" s="35"/>
      <c r="BD473" s="35"/>
      <c r="BE473" s="35"/>
    </row>
    <row r="474" spans="1:57" ht="18.75" customHeight="1">
      <c r="A474" s="36" t="s">
        <v>306</v>
      </c>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10">
        <v>0</v>
      </c>
      <c r="AH474" s="10"/>
      <c r="AI474" s="10"/>
      <c r="AJ474" s="10"/>
      <c r="AK474" s="10"/>
      <c r="AL474" s="10"/>
      <c r="AM474" s="10"/>
      <c r="AN474" s="10"/>
      <c r="AO474" s="10"/>
      <c r="AP474" s="10"/>
      <c r="AQ474" s="10"/>
      <c r="AR474" s="10"/>
      <c r="AS474" s="10"/>
      <c r="AT474" s="10"/>
      <c r="AU474" s="10"/>
      <c r="AV474" s="10">
        <v>0</v>
      </c>
      <c r="AW474" s="10"/>
      <c r="AX474" s="10"/>
      <c r="AY474" s="10"/>
      <c r="AZ474" s="10"/>
      <c r="BA474" s="10"/>
      <c r="BB474" s="10"/>
      <c r="BC474" s="10"/>
      <c r="BD474" s="10"/>
      <c r="BE474" s="10"/>
    </row>
    <row r="475" spans="1:57" ht="17.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row>
    <row r="476" ht="17.25" customHeight="1"/>
    <row r="477" spans="35:57" ht="17.25" customHeight="1">
      <c r="AI477" s="72" t="s">
        <v>363</v>
      </c>
      <c r="AJ477" s="71"/>
      <c r="AK477" s="71"/>
      <c r="AL477" s="71"/>
      <c r="AM477" s="71"/>
      <c r="AN477" s="71"/>
      <c r="AO477" s="71"/>
      <c r="AP477" s="71"/>
      <c r="AQ477" s="71"/>
      <c r="AR477" s="71"/>
      <c r="AS477" s="71"/>
      <c r="AT477" s="71"/>
      <c r="AU477" s="71"/>
      <c r="AV477" s="71"/>
      <c r="AW477" s="71"/>
      <c r="AX477" s="71"/>
      <c r="AY477" s="71"/>
      <c r="AZ477" s="71"/>
      <c r="BA477" s="71"/>
      <c r="BB477" s="71"/>
      <c r="BC477" s="71"/>
      <c r="BD477" s="71"/>
      <c r="BE477" s="71"/>
    </row>
    <row r="478" spans="1:57" ht="16.5" customHeight="1">
      <c r="A478" s="73" t="s">
        <v>307</v>
      </c>
      <c r="B478" s="73"/>
      <c r="C478" s="73"/>
      <c r="D478" s="73"/>
      <c r="E478" s="73"/>
      <c r="F478" s="73"/>
      <c r="G478" s="73"/>
      <c r="H478" s="73"/>
      <c r="I478" s="73"/>
      <c r="J478" s="73"/>
      <c r="K478" s="73" t="s">
        <v>308</v>
      </c>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t="s">
        <v>309</v>
      </c>
      <c r="AJ478" s="73"/>
      <c r="AK478" s="73"/>
      <c r="AL478" s="73"/>
      <c r="AM478" s="73"/>
      <c r="AN478" s="73"/>
      <c r="AO478" s="73"/>
      <c r="AP478" s="73"/>
      <c r="AQ478" s="73"/>
      <c r="AR478" s="73"/>
      <c r="AS478" s="73"/>
      <c r="AT478" s="73"/>
      <c r="AU478" s="73"/>
      <c r="AV478" s="73"/>
      <c r="AW478" s="73"/>
      <c r="AX478" s="73"/>
      <c r="AY478" s="73"/>
      <c r="AZ478" s="73"/>
      <c r="BA478" s="73"/>
      <c r="BB478" s="73"/>
      <c r="BC478" s="73"/>
      <c r="BD478" s="73"/>
      <c r="BE478" s="73"/>
    </row>
    <row r="479" spans="1:57" ht="38.25" customHeight="1">
      <c r="A479" s="71" t="s">
        <v>310</v>
      </c>
      <c r="B479" s="71"/>
      <c r="C479" s="71"/>
      <c r="D479" s="71"/>
      <c r="E479" s="71"/>
      <c r="F479" s="71"/>
      <c r="G479" s="71"/>
      <c r="H479" s="71"/>
      <c r="I479" s="71"/>
      <c r="J479" s="71"/>
      <c r="K479" s="71" t="s">
        <v>310</v>
      </c>
      <c r="L479" s="71"/>
      <c r="M479" s="71"/>
      <c r="N479" s="71"/>
      <c r="O479" s="71"/>
      <c r="P479" s="71"/>
      <c r="Q479" s="71"/>
      <c r="R479" s="71"/>
      <c r="S479" s="71"/>
      <c r="T479" s="71"/>
      <c r="U479" s="71"/>
      <c r="V479" s="71"/>
      <c r="W479" s="71"/>
      <c r="X479" s="71"/>
      <c r="Y479" s="71"/>
      <c r="Z479" s="71"/>
      <c r="AA479" s="71"/>
      <c r="AB479" s="71"/>
      <c r="AC479" s="71"/>
      <c r="AD479" s="71"/>
      <c r="AE479" s="71"/>
      <c r="AF479" s="71"/>
      <c r="AG479" s="71"/>
      <c r="AH479" s="71"/>
      <c r="AI479" s="71" t="s">
        <v>311</v>
      </c>
      <c r="AJ479" s="71"/>
      <c r="AK479" s="71"/>
      <c r="AL479" s="71"/>
      <c r="AM479" s="71"/>
      <c r="AN479" s="71"/>
      <c r="AO479" s="71"/>
      <c r="AP479" s="71"/>
      <c r="AQ479" s="71"/>
      <c r="AR479" s="71"/>
      <c r="AS479" s="71"/>
      <c r="AT479" s="71"/>
      <c r="AU479" s="71"/>
      <c r="AV479" s="71"/>
      <c r="AW479" s="71"/>
      <c r="AX479" s="71"/>
      <c r="AY479" s="71"/>
      <c r="AZ479" s="71"/>
      <c r="BA479" s="71"/>
      <c r="BB479" s="71"/>
      <c r="BC479" s="71"/>
      <c r="BD479" s="71"/>
      <c r="BE479" s="71"/>
    </row>
  </sheetData>
  <sheetProtection/>
  <mergeCells count="1454">
    <mergeCell ref="A255:I255"/>
    <mergeCell ref="J255:W255"/>
    <mergeCell ref="X255:AI255"/>
    <mergeCell ref="AJ255:AW255"/>
    <mergeCell ref="A472:AF472"/>
    <mergeCell ref="AG472:AU472"/>
    <mergeCell ref="AV472:BE472"/>
    <mergeCell ref="A473:AF473"/>
    <mergeCell ref="AG473:AU473"/>
    <mergeCell ref="AV474:BE474"/>
    <mergeCell ref="A479:J479"/>
    <mergeCell ref="K479:AH479"/>
    <mergeCell ref="AI479:BE479"/>
    <mergeCell ref="AI477:BE477"/>
    <mergeCell ref="A478:J478"/>
    <mergeCell ref="K478:AH478"/>
    <mergeCell ref="AI478:BE478"/>
    <mergeCell ref="A474:AF474"/>
    <mergeCell ref="AG474:AU474"/>
    <mergeCell ref="A469:AF469"/>
    <mergeCell ref="AG469:AU469"/>
    <mergeCell ref="AV469:BE469"/>
    <mergeCell ref="AV473:BE473"/>
    <mergeCell ref="A470:AF470"/>
    <mergeCell ref="AG470:AU470"/>
    <mergeCell ref="AV470:BE470"/>
    <mergeCell ref="A471:AF471"/>
    <mergeCell ref="AG471:AU471"/>
    <mergeCell ref="AV471:BE471"/>
    <mergeCell ref="A462:AF462"/>
    <mergeCell ref="A466:BE466"/>
    <mergeCell ref="A468:AF468"/>
    <mergeCell ref="AG468:AU468"/>
    <mergeCell ref="AV468:BE468"/>
    <mergeCell ref="A461:AF461"/>
    <mergeCell ref="AG461:AU461"/>
    <mergeCell ref="AV461:BE461"/>
    <mergeCell ref="A464:AF464"/>
    <mergeCell ref="AG464:AU464"/>
    <mergeCell ref="AV464:BE464"/>
    <mergeCell ref="A463:AF463"/>
    <mergeCell ref="AG462:AU462"/>
    <mergeCell ref="AG463:AU463"/>
    <mergeCell ref="AV462:BE462"/>
    <mergeCell ref="A459:AF459"/>
    <mergeCell ref="AG459:AU459"/>
    <mergeCell ref="AV459:BE459"/>
    <mergeCell ref="A460:AF460"/>
    <mergeCell ref="AG460:AU460"/>
    <mergeCell ref="AV460:BE460"/>
    <mergeCell ref="A455:AF455"/>
    <mergeCell ref="AG455:AU455"/>
    <mergeCell ref="AV455:BE455"/>
    <mergeCell ref="A457:BE457"/>
    <mergeCell ref="A453:AF453"/>
    <mergeCell ref="AG453:AU453"/>
    <mergeCell ref="AV453:BE453"/>
    <mergeCell ref="A454:AF454"/>
    <mergeCell ref="AG454:AU454"/>
    <mergeCell ref="AV454:BE454"/>
    <mergeCell ref="A451:AF451"/>
    <mergeCell ref="AG451:AU451"/>
    <mergeCell ref="AV451:BE451"/>
    <mergeCell ref="A452:AF452"/>
    <mergeCell ref="AG452:AU452"/>
    <mergeCell ref="AV452:BE452"/>
    <mergeCell ref="A449:AF449"/>
    <mergeCell ref="AG449:AU449"/>
    <mergeCell ref="AV449:BE449"/>
    <mergeCell ref="A450:AF450"/>
    <mergeCell ref="AG450:AU450"/>
    <mergeCell ref="AV450:BE450"/>
    <mergeCell ref="A445:AF445"/>
    <mergeCell ref="AG445:AU445"/>
    <mergeCell ref="AV445:BE445"/>
    <mergeCell ref="A447:BE447"/>
    <mergeCell ref="A436:AF436"/>
    <mergeCell ref="AG436:AU436"/>
    <mergeCell ref="AV436:BE436"/>
    <mergeCell ref="A437:AF437"/>
    <mergeCell ref="AG437:AU437"/>
    <mergeCell ref="AV437:BE437"/>
    <mergeCell ref="A435:AF435"/>
    <mergeCell ref="AG435:AU435"/>
    <mergeCell ref="AV435:BE435"/>
    <mergeCell ref="A434:AF434"/>
    <mergeCell ref="A429:AF429"/>
    <mergeCell ref="AG429:AU429"/>
    <mergeCell ref="AV429:BE429"/>
    <mergeCell ref="A430:AF430"/>
    <mergeCell ref="AG430:AU430"/>
    <mergeCell ref="AV430:BE430"/>
    <mergeCell ref="A425:BE425"/>
    <mergeCell ref="A426:BE426"/>
    <mergeCell ref="A428:AF428"/>
    <mergeCell ref="AG428:AU428"/>
    <mergeCell ref="AV428:BE428"/>
    <mergeCell ref="A422:AF422"/>
    <mergeCell ref="AG422:AU422"/>
    <mergeCell ref="AV422:BE422"/>
    <mergeCell ref="A423:AF423"/>
    <mergeCell ref="AG423:AU423"/>
    <mergeCell ref="AV423:BE423"/>
    <mergeCell ref="A420:AF420"/>
    <mergeCell ref="AG420:AU420"/>
    <mergeCell ref="AV420:BE420"/>
    <mergeCell ref="A421:AF421"/>
    <mergeCell ref="AG421:AU421"/>
    <mergeCell ref="AV421:BE421"/>
    <mergeCell ref="A418:AF418"/>
    <mergeCell ref="AG418:AU418"/>
    <mergeCell ref="AV418:BE418"/>
    <mergeCell ref="A419:AF419"/>
    <mergeCell ref="AG419:AU419"/>
    <mergeCell ref="AV419:BE419"/>
    <mergeCell ref="A416:AF416"/>
    <mergeCell ref="AG416:AU416"/>
    <mergeCell ref="AV416:BE416"/>
    <mergeCell ref="A417:AF417"/>
    <mergeCell ref="AG417:AU417"/>
    <mergeCell ref="AV417:BE417"/>
    <mergeCell ref="A413:BE413"/>
    <mergeCell ref="A415:AF415"/>
    <mergeCell ref="AG415:AU415"/>
    <mergeCell ref="AV415:BE415"/>
    <mergeCell ref="A410:AF410"/>
    <mergeCell ref="AG410:AU410"/>
    <mergeCell ref="AV410:BE410"/>
    <mergeCell ref="A411:AF411"/>
    <mergeCell ref="AG411:AU411"/>
    <mergeCell ref="AV411:BE411"/>
    <mergeCell ref="A408:AF408"/>
    <mergeCell ref="AG408:AU408"/>
    <mergeCell ref="AV408:BE408"/>
    <mergeCell ref="A409:AF409"/>
    <mergeCell ref="AG409:AU409"/>
    <mergeCell ref="AV409:BE409"/>
    <mergeCell ref="A406:AF406"/>
    <mergeCell ref="AG406:AU406"/>
    <mergeCell ref="AV406:BE406"/>
    <mergeCell ref="A407:AF407"/>
    <mergeCell ref="AG407:AU407"/>
    <mergeCell ref="AV407:BE407"/>
    <mergeCell ref="A404:AF404"/>
    <mergeCell ref="AG404:AU404"/>
    <mergeCell ref="AV404:BE404"/>
    <mergeCell ref="A405:AF405"/>
    <mergeCell ref="AG405:AU405"/>
    <mergeCell ref="AV405:BE405"/>
    <mergeCell ref="A400:AF400"/>
    <mergeCell ref="AG400:AU400"/>
    <mergeCell ref="AV400:BE400"/>
    <mergeCell ref="A402:BE402"/>
    <mergeCell ref="A398:AF398"/>
    <mergeCell ref="AG398:AU398"/>
    <mergeCell ref="AV398:BE398"/>
    <mergeCell ref="A399:AF399"/>
    <mergeCell ref="AG399:AU399"/>
    <mergeCell ref="AV399:BE399"/>
    <mergeCell ref="A396:AF396"/>
    <mergeCell ref="AG396:AU396"/>
    <mergeCell ref="AV396:BE396"/>
    <mergeCell ref="A397:AF397"/>
    <mergeCell ref="AG397:AU397"/>
    <mergeCell ref="AV397:BE397"/>
    <mergeCell ref="A394:AF394"/>
    <mergeCell ref="AG394:AU394"/>
    <mergeCell ref="AV394:BE394"/>
    <mergeCell ref="A395:AF395"/>
    <mergeCell ref="AG395:AU395"/>
    <mergeCell ref="AV395:BE395"/>
    <mergeCell ref="A392:AF392"/>
    <mergeCell ref="AG392:AU392"/>
    <mergeCell ref="AV392:BE392"/>
    <mergeCell ref="A393:AF393"/>
    <mergeCell ref="AG393:AU393"/>
    <mergeCell ref="AV393:BE393"/>
    <mergeCell ref="A390:AF390"/>
    <mergeCell ref="AG390:AU390"/>
    <mergeCell ref="AV390:BE390"/>
    <mergeCell ref="A391:AF391"/>
    <mergeCell ref="AG391:AU391"/>
    <mergeCell ref="AV391:BE391"/>
    <mergeCell ref="A388:AF388"/>
    <mergeCell ref="AG388:AU388"/>
    <mergeCell ref="AV388:BE388"/>
    <mergeCell ref="A389:AF389"/>
    <mergeCell ref="AG389:AU389"/>
    <mergeCell ref="AV389:BE389"/>
    <mergeCell ref="A386:AF386"/>
    <mergeCell ref="AG386:AU386"/>
    <mergeCell ref="AV386:BE386"/>
    <mergeCell ref="A387:AF387"/>
    <mergeCell ref="AG387:AU387"/>
    <mergeCell ref="AV387:BE387"/>
    <mergeCell ref="A382:AF382"/>
    <mergeCell ref="AG382:AU382"/>
    <mergeCell ref="AV382:BE382"/>
    <mergeCell ref="A384:BE384"/>
    <mergeCell ref="A380:AF380"/>
    <mergeCell ref="AG380:AU380"/>
    <mergeCell ref="AV380:BE380"/>
    <mergeCell ref="A381:AF381"/>
    <mergeCell ref="AG381:AU381"/>
    <mergeCell ref="AV381:BE381"/>
    <mergeCell ref="A378:AF378"/>
    <mergeCell ref="AG378:AU378"/>
    <mergeCell ref="AV378:BE378"/>
    <mergeCell ref="A379:AF379"/>
    <mergeCell ref="AG379:AU379"/>
    <mergeCell ref="AV379:BE379"/>
    <mergeCell ref="A374:AF374"/>
    <mergeCell ref="AG374:AU374"/>
    <mergeCell ref="AV374:BE374"/>
    <mergeCell ref="A376:BE376"/>
    <mergeCell ref="A371:AF371"/>
    <mergeCell ref="AG371:AU371"/>
    <mergeCell ref="AV371:BE371"/>
    <mergeCell ref="A373:AF373"/>
    <mergeCell ref="AG373:AU373"/>
    <mergeCell ref="AV373:BE373"/>
    <mergeCell ref="A369:AF369"/>
    <mergeCell ref="AG369:AU369"/>
    <mergeCell ref="AV369:BE369"/>
    <mergeCell ref="A370:AF370"/>
    <mergeCell ref="AG370:AU370"/>
    <mergeCell ref="AV370:BE370"/>
    <mergeCell ref="A367:AF367"/>
    <mergeCell ref="AG367:AU367"/>
    <mergeCell ref="AV367:BE367"/>
    <mergeCell ref="A368:AF368"/>
    <mergeCell ref="AG368:AU368"/>
    <mergeCell ref="AV368:BE368"/>
    <mergeCell ref="A365:AF365"/>
    <mergeCell ref="AG365:AU365"/>
    <mergeCell ref="AV365:BE365"/>
    <mergeCell ref="A366:AF366"/>
    <mergeCell ref="AG366:AU366"/>
    <mergeCell ref="AV366:BE366"/>
    <mergeCell ref="A360:BE360"/>
    <mergeCell ref="A361:BE361"/>
    <mergeCell ref="A362:BE362"/>
    <mergeCell ref="A364:AF364"/>
    <mergeCell ref="AG364:AU364"/>
    <mergeCell ref="AV364:BE364"/>
    <mergeCell ref="A356:BE356"/>
    <mergeCell ref="A357:BE357"/>
    <mergeCell ref="A358:BE358"/>
    <mergeCell ref="A359:BE359"/>
    <mergeCell ref="A352:BE352"/>
    <mergeCell ref="A353:BE353"/>
    <mergeCell ref="A354:BE354"/>
    <mergeCell ref="A355:BE355"/>
    <mergeCell ref="A348:AF348"/>
    <mergeCell ref="AG348:AU348"/>
    <mergeCell ref="AV348:BE348"/>
    <mergeCell ref="A350:BE350"/>
    <mergeCell ref="AG347:AU347"/>
    <mergeCell ref="A346:AF346"/>
    <mergeCell ref="AG346:AU346"/>
    <mergeCell ref="AV346:BE346"/>
    <mergeCell ref="A347:AF347"/>
    <mergeCell ref="AV347:BE347"/>
    <mergeCell ref="A344:AF344"/>
    <mergeCell ref="AG344:AU344"/>
    <mergeCell ref="AV344:BE344"/>
    <mergeCell ref="A345:AF345"/>
    <mergeCell ref="AG345:AU345"/>
    <mergeCell ref="AV345:BE345"/>
    <mergeCell ref="A342:AF342"/>
    <mergeCell ref="AG342:AU342"/>
    <mergeCell ref="AV342:BE342"/>
    <mergeCell ref="A343:AF343"/>
    <mergeCell ref="AG343:AU343"/>
    <mergeCell ref="AV343:BE343"/>
    <mergeCell ref="A338:AF338"/>
    <mergeCell ref="AG338:AU338"/>
    <mergeCell ref="AV338:BE338"/>
    <mergeCell ref="A340:BE340"/>
    <mergeCell ref="A336:AF336"/>
    <mergeCell ref="AG336:AU336"/>
    <mergeCell ref="AV336:BE336"/>
    <mergeCell ref="A337:AF337"/>
    <mergeCell ref="AG337:AU337"/>
    <mergeCell ref="AV337:BE337"/>
    <mergeCell ref="A334:AF334"/>
    <mergeCell ref="AG334:AU334"/>
    <mergeCell ref="AV334:BE334"/>
    <mergeCell ref="A335:AF335"/>
    <mergeCell ref="AG335:AU335"/>
    <mergeCell ref="AV335:BE335"/>
    <mergeCell ref="A332:AF332"/>
    <mergeCell ref="AG332:AU332"/>
    <mergeCell ref="AV332:BE332"/>
    <mergeCell ref="A333:AF333"/>
    <mergeCell ref="AG333:AU333"/>
    <mergeCell ref="AV333:BE333"/>
    <mergeCell ref="A329:AF329"/>
    <mergeCell ref="AG329:AU329"/>
    <mergeCell ref="AV329:BE329"/>
    <mergeCell ref="A330:BE330"/>
    <mergeCell ref="A325:AF325"/>
    <mergeCell ref="AG325:AU325"/>
    <mergeCell ref="AV325:BE325"/>
    <mergeCell ref="A328:AF328"/>
    <mergeCell ref="AG328:AU328"/>
    <mergeCell ref="AV328:BE328"/>
    <mergeCell ref="A322:BE322"/>
    <mergeCell ref="A324:AF324"/>
    <mergeCell ref="AG324:AU324"/>
    <mergeCell ref="AV324:BE324"/>
    <mergeCell ref="AW319:BD319"/>
    <mergeCell ref="A320:C320"/>
    <mergeCell ref="D320:G320"/>
    <mergeCell ref="H320:O320"/>
    <mergeCell ref="P320:T320"/>
    <mergeCell ref="U320:AA320"/>
    <mergeCell ref="AB320:AG320"/>
    <mergeCell ref="AH320:AM320"/>
    <mergeCell ref="AN320:AV320"/>
    <mergeCell ref="AW320:BD320"/>
    <mergeCell ref="U319:AA319"/>
    <mergeCell ref="AB319:AG319"/>
    <mergeCell ref="AH319:AM319"/>
    <mergeCell ref="AN319:AV319"/>
    <mergeCell ref="A319:C319"/>
    <mergeCell ref="D319:G319"/>
    <mergeCell ref="H319:O319"/>
    <mergeCell ref="P319:T319"/>
    <mergeCell ref="AW317:BD317"/>
    <mergeCell ref="D318:G318"/>
    <mergeCell ref="H318:O318"/>
    <mergeCell ref="P318:T318"/>
    <mergeCell ref="U318:AA318"/>
    <mergeCell ref="AB318:AG318"/>
    <mergeCell ref="AH318:AM318"/>
    <mergeCell ref="AN318:AV318"/>
    <mergeCell ref="AW318:BD318"/>
    <mergeCell ref="AW316:BD316"/>
    <mergeCell ref="A318:C318"/>
    <mergeCell ref="A317:C317"/>
    <mergeCell ref="D317:G317"/>
    <mergeCell ref="H317:O317"/>
    <mergeCell ref="P317:T317"/>
    <mergeCell ref="U317:AA317"/>
    <mergeCell ref="AB317:AG317"/>
    <mergeCell ref="AH317:AM317"/>
    <mergeCell ref="AN317:AV317"/>
    <mergeCell ref="U316:AA316"/>
    <mergeCell ref="AB316:AG316"/>
    <mergeCell ref="AH316:AM316"/>
    <mergeCell ref="AN316:AV316"/>
    <mergeCell ref="A316:C316"/>
    <mergeCell ref="D316:G316"/>
    <mergeCell ref="H316:O316"/>
    <mergeCell ref="P316:T316"/>
    <mergeCell ref="AW314:BD314"/>
    <mergeCell ref="A315:C315"/>
    <mergeCell ref="D315:G315"/>
    <mergeCell ref="H315:O315"/>
    <mergeCell ref="P315:T315"/>
    <mergeCell ref="U315:AA315"/>
    <mergeCell ref="AB315:AG315"/>
    <mergeCell ref="AH315:AM315"/>
    <mergeCell ref="AN315:AV315"/>
    <mergeCell ref="AW315:BD315"/>
    <mergeCell ref="U314:AA314"/>
    <mergeCell ref="AB314:AG314"/>
    <mergeCell ref="AH314:AM314"/>
    <mergeCell ref="AN314:AV314"/>
    <mergeCell ref="A314:C314"/>
    <mergeCell ref="D314:G314"/>
    <mergeCell ref="H314:O314"/>
    <mergeCell ref="P314:T314"/>
    <mergeCell ref="AW312:BD312"/>
    <mergeCell ref="A313:C313"/>
    <mergeCell ref="D313:G313"/>
    <mergeCell ref="H313:O313"/>
    <mergeCell ref="P313:T313"/>
    <mergeCell ref="U313:AA313"/>
    <mergeCell ref="AB313:AG313"/>
    <mergeCell ref="AH313:AM313"/>
    <mergeCell ref="AN313:AV313"/>
    <mergeCell ref="AW313:BD313"/>
    <mergeCell ref="A309:BE309"/>
    <mergeCell ref="A310:BE310"/>
    <mergeCell ref="A312:C312"/>
    <mergeCell ref="D312:G312"/>
    <mergeCell ref="H312:O312"/>
    <mergeCell ref="P312:T312"/>
    <mergeCell ref="U312:AA312"/>
    <mergeCell ref="AB312:AG312"/>
    <mergeCell ref="AH312:AM312"/>
    <mergeCell ref="AN312:AV312"/>
    <mergeCell ref="A306:AF306"/>
    <mergeCell ref="AG306:AU306"/>
    <mergeCell ref="AV306:BE306"/>
    <mergeCell ref="A307:AF307"/>
    <mergeCell ref="AG307:AU307"/>
    <mergeCell ref="AV307:BE307"/>
    <mergeCell ref="A304:AF304"/>
    <mergeCell ref="AG304:AU304"/>
    <mergeCell ref="AV304:BE304"/>
    <mergeCell ref="A305:AF305"/>
    <mergeCell ref="AG305:AU305"/>
    <mergeCell ref="AV305:BE305"/>
    <mergeCell ref="A302:AF302"/>
    <mergeCell ref="AG302:AU302"/>
    <mergeCell ref="AV302:BE302"/>
    <mergeCell ref="A303:AF303"/>
    <mergeCell ref="AG303:AU303"/>
    <mergeCell ref="AV303:BE303"/>
    <mergeCell ref="A300:AF300"/>
    <mergeCell ref="AG300:AU300"/>
    <mergeCell ref="AV300:BE300"/>
    <mergeCell ref="A301:AF301"/>
    <mergeCell ref="AG301:AU301"/>
    <mergeCell ref="AV301:BE301"/>
    <mergeCell ref="A298:AF298"/>
    <mergeCell ref="AG298:AU298"/>
    <mergeCell ref="AV298:BE298"/>
    <mergeCell ref="A299:AF299"/>
    <mergeCell ref="AG299:AU299"/>
    <mergeCell ref="AV299:BE299"/>
    <mergeCell ref="A296:AF296"/>
    <mergeCell ref="AG296:AU296"/>
    <mergeCell ref="AV296:BE296"/>
    <mergeCell ref="A297:AF297"/>
    <mergeCell ref="AG297:AU297"/>
    <mergeCell ref="AV297:BE297"/>
    <mergeCell ref="A294:AF294"/>
    <mergeCell ref="AG294:AU294"/>
    <mergeCell ref="AV294:BE294"/>
    <mergeCell ref="A295:AF295"/>
    <mergeCell ref="AG295:AU295"/>
    <mergeCell ref="AV295:BE295"/>
    <mergeCell ref="AX289:BE289"/>
    <mergeCell ref="A290:I290"/>
    <mergeCell ref="A293:AF293"/>
    <mergeCell ref="AG293:AU293"/>
    <mergeCell ref="AV293:BE293"/>
    <mergeCell ref="AX287:BE287"/>
    <mergeCell ref="A288:I288"/>
    <mergeCell ref="A291:BE291"/>
    <mergeCell ref="A292:AF292"/>
    <mergeCell ref="AG292:AU292"/>
    <mergeCell ref="AV292:BE292"/>
    <mergeCell ref="A289:I289"/>
    <mergeCell ref="J289:W289"/>
    <mergeCell ref="X289:AI289"/>
    <mergeCell ref="AJ289:AW289"/>
    <mergeCell ref="AX285:BE285"/>
    <mergeCell ref="A286:I286"/>
    <mergeCell ref="J290:W290"/>
    <mergeCell ref="X290:AI290"/>
    <mergeCell ref="AJ290:AW290"/>
    <mergeCell ref="AX290:BE290"/>
    <mergeCell ref="A287:I287"/>
    <mergeCell ref="J287:W287"/>
    <mergeCell ref="X287:AI287"/>
    <mergeCell ref="AJ287:AW287"/>
    <mergeCell ref="AX283:BE283"/>
    <mergeCell ref="A284:I284"/>
    <mergeCell ref="J288:W288"/>
    <mergeCell ref="X288:AI288"/>
    <mergeCell ref="AJ288:AW288"/>
    <mergeCell ref="AX288:BE288"/>
    <mergeCell ref="A285:I285"/>
    <mergeCell ref="J285:W285"/>
    <mergeCell ref="X285:AI285"/>
    <mergeCell ref="AJ285:AW285"/>
    <mergeCell ref="AX281:BE281"/>
    <mergeCell ref="A282:I282"/>
    <mergeCell ref="J286:W286"/>
    <mergeCell ref="X286:AI286"/>
    <mergeCell ref="AJ286:AW286"/>
    <mergeCell ref="AX286:BE286"/>
    <mergeCell ref="A283:I283"/>
    <mergeCell ref="J283:W283"/>
    <mergeCell ref="X283:AI283"/>
    <mergeCell ref="AJ283:AW283"/>
    <mergeCell ref="AX279:BE279"/>
    <mergeCell ref="A280:I280"/>
    <mergeCell ref="J284:W284"/>
    <mergeCell ref="X284:AI284"/>
    <mergeCell ref="AJ284:AW284"/>
    <mergeCell ref="AX284:BE284"/>
    <mergeCell ref="A281:I281"/>
    <mergeCell ref="J281:W281"/>
    <mergeCell ref="X281:AI281"/>
    <mergeCell ref="AJ281:AW281"/>
    <mergeCell ref="AX277:BE277"/>
    <mergeCell ref="A278:I278"/>
    <mergeCell ref="J282:W282"/>
    <mergeCell ref="X282:AI282"/>
    <mergeCell ref="AJ282:AW282"/>
    <mergeCell ref="AX282:BE282"/>
    <mergeCell ref="A279:I279"/>
    <mergeCell ref="J279:W279"/>
    <mergeCell ref="X279:AI279"/>
    <mergeCell ref="AJ279:AW279"/>
    <mergeCell ref="AX275:BE275"/>
    <mergeCell ref="A276:I276"/>
    <mergeCell ref="J280:W280"/>
    <mergeCell ref="X280:AI280"/>
    <mergeCell ref="AJ280:AW280"/>
    <mergeCell ref="AX280:BE280"/>
    <mergeCell ref="A277:I277"/>
    <mergeCell ref="J277:W277"/>
    <mergeCell ref="X277:AI277"/>
    <mergeCell ref="AJ277:AW277"/>
    <mergeCell ref="AX273:BE273"/>
    <mergeCell ref="A274:I274"/>
    <mergeCell ref="J278:W278"/>
    <mergeCell ref="X278:AI278"/>
    <mergeCell ref="AJ278:AW278"/>
    <mergeCell ref="AX278:BE278"/>
    <mergeCell ref="A275:I275"/>
    <mergeCell ref="J275:W275"/>
    <mergeCell ref="X275:AI275"/>
    <mergeCell ref="AJ275:AW275"/>
    <mergeCell ref="AX271:BE271"/>
    <mergeCell ref="A272:I272"/>
    <mergeCell ref="J276:W276"/>
    <mergeCell ref="X276:AI276"/>
    <mergeCell ref="AJ276:AW276"/>
    <mergeCell ref="AX276:BE276"/>
    <mergeCell ref="A273:I273"/>
    <mergeCell ref="J273:W273"/>
    <mergeCell ref="X273:AI273"/>
    <mergeCell ref="AJ273:AW273"/>
    <mergeCell ref="AX269:BE269"/>
    <mergeCell ref="A270:I270"/>
    <mergeCell ref="J274:W274"/>
    <mergeCell ref="X274:AI274"/>
    <mergeCell ref="AJ274:AW274"/>
    <mergeCell ref="AX274:BE274"/>
    <mergeCell ref="A271:I271"/>
    <mergeCell ref="J271:W271"/>
    <mergeCell ref="X271:AI271"/>
    <mergeCell ref="AJ271:AW271"/>
    <mergeCell ref="A269:I269"/>
    <mergeCell ref="J269:W269"/>
    <mergeCell ref="X269:AI269"/>
    <mergeCell ref="AJ269:AW269"/>
    <mergeCell ref="J272:W272"/>
    <mergeCell ref="X272:AI272"/>
    <mergeCell ref="AJ272:AW272"/>
    <mergeCell ref="AX272:BE272"/>
    <mergeCell ref="A267:BE267"/>
    <mergeCell ref="A268:I268"/>
    <mergeCell ref="J268:W268"/>
    <mergeCell ref="X268:AI268"/>
    <mergeCell ref="AJ268:AW268"/>
    <mergeCell ref="AX268:BE268"/>
    <mergeCell ref="J270:W270"/>
    <mergeCell ref="X270:AI270"/>
    <mergeCell ref="AJ270:AW270"/>
    <mergeCell ref="AX270:BE270"/>
    <mergeCell ref="AX263:BE263"/>
    <mergeCell ref="A264:I264"/>
    <mergeCell ref="J264:W264"/>
    <mergeCell ref="X264:AI264"/>
    <mergeCell ref="AJ264:AW264"/>
    <mergeCell ref="AX264:BE264"/>
    <mergeCell ref="A263:I263"/>
    <mergeCell ref="J263:W263"/>
    <mergeCell ref="X263:AI263"/>
    <mergeCell ref="AJ263:AW263"/>
    <mergeCell ref="AX261:BE261"/>
    <mergeCell ref="A262:I262"/>
    <mergeCell ref="J262:W262"/>
    <mergeCell ref="X262:AI262"/>
    <mergeCell ref="AJ262:AW262"/>
    <mergeCell ref="AX262:BE262"/>
    <mergeCell ref="A261:I261"/>
    <mergeCell ref="J261:W261"/>
    <mergeCell ref="X261:AI261"/>
    <mergeCell ref="AJ261:AW261"/>
    <mergeCell ref="AX259:BE259"/>
    <mergeCell ref="A260:I260"/>
    <mergeCell ref="J260:W260"/>
    <mergeCell ref="X260:AI260"/>
    <mergeCell ref="AJ260:AW260"/>
    <mergeCell ref="AX260:BE260"/>
    <mergeCell ref="A259:I259"/>
    <mergeCell ref="J259:W259"/>
    <mergeCell ref="X259:AI259"/>
    <mergeCell ref="AJ259:AW259"/>
    <mergeCell ref="AX257:BE257"/>
    <mergeCell ref="A258:I258"/>
    <mergeCell ref="J258:W258"/>
    <mergeCell ref="X258:AI258"/>
    <mergeCell ref="AJ258:AW258"/>
    <mergeCell ref="AX258:BE258"/>
    <mergeCell ref="A257:I257"/>
    <mergeCell ref="J257:W257"/>
    <mergeCell ref="X257:AI257"/>
    <mergeCell ref="AJ257:AW257"/>
    <mergeCell ref="AX252:BE252"/>
    <mergeCell ref="A253:I253"/>
    <mergeCell ref="J253:W253"/>
    <mergeCell ref="X253:AI253"/>
    <mergeCell ref="AJ253:AW253"/>
    <mergeCell ref="AX253:BE253"/>
    <mergeCell ref="A252:I252"/>
    <mergeCell ref="J252:W252"/>
    <mergeCell ref="X252:AI252"/>
    <mergeCell ref="AJ252:AW252"/>
    <mergeCell ref="J254:W254"/>
    <mergeCell ref="A254:I254"/>
    <mergeCell ref="A248:BE248"/>
    <mergeCell ref="A250:I251"/>
    <mergeCell ref="J250:AI250"/>
    <mergeCell ref="AJ250:BE250"/>
    <mergeCell ref="J251:W251"/>
    <mergeCell ref="X251:AI251"/>
    <mergeCell ref="AJ251:AW251"/>
    <mergeCell ref="AX251:BE251"/>
    <mergeCell ref="AX256:BE256"/>
    <mergeCell ref="AJ254:AW254"/>
    <mergeCell ref="X254:AH254"/>
    <mergeCell ref="AX254:BE254"/>
    <mergeCell ref="AX255:BE255"/>
    <mergeCell ref="A256:I256"/>
    <mergeCell ref="J256:W256"/>
    <mergeCell ref="X256:AI256"/>
    <mergeCell ref="AJ256:AW256"/>
    <mergeCell ref="BB244:BE244"/>
    <mergeCell ref="A245:D245"/>
    <mergeCell ref="E245:K245"/>
    <mergeCell ref="L245:U245"/>
    <mergeCell ref="V245:AD245"/>
    <mergeCell ref="AE245:AN245"/>
    <mergeCell ref="AO245:BA245"/>
    <mergeCell ref="BB245:BE245"/>
    <mergeCell ref="A244:D244"/>
    <mergeCell ref="E244:K244"/>
    <mergeCell ref="A243:D243"/>
    <mergeCell ref="E243:K243"/>
    <mergeCell ref="L243:U243"/>
    <mergeCell ref="V243:AD243"/>
    <mergeCell ref="L244:U244"/>
    <mergeCell ref="V244:AD244"/>
    <mergeCell ref="AE244:AN244"/>
    <mergeCell ref="AO244:BA244"/>
    <mergeCell ref="A242:D242"/>
    <mergeCell ref="E242:K242"/>
    <mergeCell ref="L242:U242"/>
    <mergeCell ref="V242:AD242"/>
    <mergeCell ref="AE241:AN241"/>
    <mergeCell ref="AO241:BA241"/>
    <mergeCell ref="BB241:BE241"/>
    <mergeCell ref="AO243:BA243"/>
    <mergeCell ref="BB243:BE243"/>
    <mergeCell ref="AE242:AN242"/>
    <mergeCell ref="AO242:BA242"/>
    <mergeCell ref="BB242:BE242"/>
    <mergeCell ref="AE243:AN243"/>
    <mergeCell ref="A241:D241"/>
    <mergeCell ref="E241:K241"/>
    <mergeCell ref="L241:U241"/>
    <mergeCell ref="V241:AD241"/>
    <mergeCell ref="A239:D240"/>
    <mergeCell ref="E239:U239"/>
    <mergeCell ref="V239:AN239"/>
    <mergeCell ref="AO239:BE239"/>
    <mergeCell ref="E240:K240"/>
    <mergeCell ref="L240:U240"/>
    <mergeCell ref="V240:AD240"/>
    <mergeCell ref="AE240:AN240"/>
    <mergeCell ref="AO240:BA240"/>
    <mergeCell ref="BB240:BE240"/>
    <mergeCell ref="A235:AF235"/>
    <mergeCell ref="AG235:AU235"/>
    <mergeCell ref="AV235:BE235"/>
    <mergeCell ref="A237:BE237"/>
    <mergeCell ref="A233:AF233"/>
    <mergeCell ref="AG233:AU233"/>
    <mergeCell ref="AV233:BE233"/>
    <mergeCell ref="A234:AF234"/>
    <mergeCell ref="AG234:AU234"/>
    <mergeCell ref="AV234:BE234"/>
    <mergeCell ref="A231:AF231"/>
    <mergeCell ref="AG231:AU231"/>
    <mergeCell ref="AV231:BE231"/>
    <mergeCell ref="A232:AF232"/>
    <mergeCell ref="AG232:AU232"/>
    <mergeCell ref="AV232:BE232"/>
    <mergeCell ref="A229:AF229"/>
    <mergeCell ref="AG229:AU229"/>
    <mergeCell ref="AV229:BE229"/>
    <mergeCell ref="A230:AF230"/>
    <mergeCell ref="AG230:AU230"/>
    <mergeCell ref="AV230:BE230"/>
    <mergeCell ref="A227:AF227"/>
    <mergeCell ref="AG227:AU227"/>
    <mergeCell ref="AV227:BE227"/>
    <mergeCell ref="A228:AF228"/>
    <mergeCell ref="AG228:AU228"/>
    <mergeCell ref="AV228:BE228"/>
    <mergeCell ref="A225:AF225"/>
    <mergeCell ref="AG225:AU225"/>
    <mergeCell ref="AV225:BE225"/>
    <mergeCell ref="A226:AF226"/>
    <mergeCell ref="AG226:AU226"/>
    <mergeCell ref="AV226:BE226"/>
    <mergeCell ref="A219:BE219"/>
    <mergeCell ref="A220:BE220"/>
    <mergeCell ref="A221:BE221"/>
    <mergeCell ref="A223:BE223"/>
    <mergeCell ref="BD216:BE216"/>
    <mergeCell ref="A217:D217"/>
    <mergeCell ref="E217:H217"/>
    <mergeCell ref="I217:Q217"/>
    <mergeCell ref="R217:X217"/>
    <mergeCell ref="Y217:AC217"/>
    <mergeCell ref="AD217:AL217"/>
    <mergeCell ref="AM217:AS217"/>
    <mergeCell ref="AT217:BC217"/>
    <mergeCell ref="BD217:BE217"/>
    <mergeCell ref="Y216:AC216"/>
    <mergeCell ref="AD216:AL216"/>
    <mergeCell ref="AM216:AS216"/>
    <mergeCell ref="AT216:BC216"/>
    <mergeCell ref="A216:D216"/>
    <mergeCell ref="E216:H216"/>
    <mergeCell ref="I216:Q216"/>
    <mergeCell ref="R216:X216"/>
    <mergeCell ref="BD214:BE214"/>
    <mergeCell ref="A215:D215"/>
    <mergeCell ref="E215:H215"/>
    <mergeCell ref="I215:Q215"/>
    <mergeCell ref="R215:X215"/>
    <mergeCell ref="Y215:AC215"/>
    <mergeCell ref="AD215:AL215"/>
    <mergeCell ref="AM215:AS215"/>
    <mergeCell ref="AT215:BC215"/>
    <mergeCell ref="BD215:BE215"/>
    <mergeCell ref="Y214:AC214"/>
    <mergeCell ref="AD214:AL214"/>
    <mergeCell ref="AM214:AS214"/>
    <mergeCell ref="AT214:BC214"/>
    <mergeCell ref="A214:D214"/>
    <mergeCell ref="E214:H214"/>
    <mergeCell ref="I214:Q214"/>
    <mergeCell ref="R214:X214"/>
    <mergeCell ref="BD212:BE212"/>
    <mergeCell ref="A213:D213"/>
    <mergeCell ref="E213:H213"/>
    <mergeCell ref="I213:Q213"/>
    <mergeCell ref="R213:X213"/>
    <mergeCell ref="Y213:AC213"/>
    <mergeCell ref="AD213:AL213"/>
    <mergeCell ref="AM213:AS213"/>
    <mergeCell ref="AT213:BC213"/>
    <mergeCell ref="BD213:BE213"/>
    <mergeCell ref="Y212:AC212"/>
    <mergeCell ref="AD212:AL212"/>
    <mergeCell ref="AM212:AS212"/>
    <mergeCell ref="AT212:BC212"/>
    <mergeCell ref="A212:D212"/>
    <mergeCell ref="E212:H212"/>
    <mergeCell ref="I212:Q212"/>
    <mergeCell ref="R212:X212"/>
    <mergeCell ref="BD210:BE210"/>
    <mergeCell ref="A211:D211"/>
    <mergeCell ref="E211:H211"/>
    <mergeCell ref="I211:Q211"/>
    <mergeCell ref="R211:X211"/>
    <mergeCell ref="Y211:AC211"/>
    <mergeCell ref="AD211:AL211"/>
    <mergeCell ref="AM211:AS211"/>
    <mergeCell ref="AT211:BC211"/>
    <mergeCell ref="BD211:BE211"/>
    <mergeCell ref="Y210:AC210"/>
    <mergeCell ref="AD210:AL210"/>
    <mergeCell ref="AM210:AS210"/>
    <mergeCell ref="AT210:BC210"/>
    <mergeCell ref="A210:D210"/>
    <mergeCell ref="E210:H210"/>
    <mergeCell ref="I210:Q210"/>
    <mergeCell ref="R210:X210"/>
    <mergeCell ref="BD208:BE208"/>
    <mergeCell ref="A209:D209"/>
    <mergeCell ref="E209:H209"/>
    <mergeCell ref="I209:Q209"/>
    <mergeCell ref="R209:X209"/>
    <mergeCell ref="Y209:AC209"/>
    <mergeCell ref="AD209:AL209"/>
    <mergeCell ref="AM209:AS209"/>
    <mergeCell ref="AT209:BC209"/>
    <mergeCell ref="BD209:BE209"/>
    <mergeCell ref="Y208:AC208"/>
    <mergeCell ref="AD208:AL208"/>
    <mergeCell ref="AM208:AS208"/>
    <mergeCell ref="AT208:BC208"/>
    <mergeCell ref="A208:D208"/>
    <mergeCell ref="E208:H208"/>
    <mergeCell ref="I208:Q208"/>
    <mergeCell ref="R208:X208"/>
    <mergeCell ref="BD206:BE206"/>
    <mergeCell ref="A207:D207"/>
    <mergeCell ref="E207:H207"/>
    <mergeCell ref="I207:Q207"/>
    <mergeCell ref="R207:X207"/>
    <mergeCell ref="Y207:AC207"/>
    <mergeCell ref="AD207:AL207"/>
    <mergeCell ref="AM207:AS207"/>
    <mergeCell ref="AT207:BC207"/>
    <mergeCell ref="BD207:BE207"/>
    <mergeCell ref="Y206:AC206"/>
    <mergeCell ref="AD206:AL206"/>
    <mergeCell ref="AM206:AS206"/>
    <mergeCell ref="AT206:BC206"/>
    <mergeCell ref="A206:D206"/>
    <mergeCell ref="E206:H206"/>
    <mergeCell ref="I206:Q206"/>
    <mergeCell ref="R206:X206"/>
    <mergeCell ref="BD204:BE204"/>
    <mergeCell ref="A205:D205"/>
    <mergeCell ref="E205:H205"/>
    <mergeCell ref="I205:Q205"/>
    <mergeCell ref="R205:X205"/>
    <mergeCell ref="Y205:AC205"/>
    <mergeCell ref="AD205:AL205"/>
    <mergeCell ref="AM205:AS205"/>
    <mergeCell ref="AT205:BC205"/>
    <mergeCell ref="BD205:BE205"/>
    <mergeCell ref="Y204:AC204"/>
    <mergeCell ref="AD204:AL204"/>
    <mergeCell ref="AM204:AS204"/>
    <mergeCell ref="AT204:BC204"/>
    <mergeCell ref="A204:D204"/>
    <mergeCell ref="E204:H204"/>
    <mergeCell ref="I204:Q204"/>
    <mergeCell ref="R204:X204"/>
    <mergeCell ref="BD202:BE202"/>
    <mergeCell ref="A203:D203"/>
    <mergeCell ref="E203:H203"/>
    <mergeCell ref="I203:Q203"/>
    <mergeCell ref="R203:X203"/>
    <mergeCell ref="Y203:AC203"/>
    <mergeCell ref="AD203:AL203"/>
    <mergeCell ref="AM203:AS203"/>
    <mergeCell ref="AT203:BC203"/>
    <mergeCell ref="BD203:BE203"/>
    <mergeCell ref="Y202:AC202"/>
    <mergeCell ref="AD202:AL202"/>
    <mergeCell ref="AM202:AS202"/>
    <mergeCell ref="AT202:BC202"/>
    <mergeCell ref="A202:D202"/>
    <mergeCell ref="E202:H202"/>
    <mergeCell ref="I202:Q202"/>
    <mergeCell ref="R202:X202"/>
    <mergeCell ref="BD200:BE200"/>
    <mergeCell ref="A201:D201"/>
    <mergeCell ref="E201:H201"/>
    <mergeCell ref="I201:Q201"/>
    <mergeCell ref="R201:X201"/>
    <mergeCell ref="Y201:AC201"/>
    <mergeCell ref="AD201:AL201"/>
    <mergeCell ref="AM201:AS201"/>
    <mergeCell ref="AT201:BC201"/>
    <mergeCell ref="BD201:BE201"/>
    <mergeCell ref="Y200:AC200"/>
    <mergeCell ref="AD200:AL200"/>
    <mergeCell ref="AM200:AS200"/>
    <mergeCell ref="AT200:BC200"/>
    <mergeCell ref="A200:D200"/>
    <mergeCell ref="E200:H200"/>
    <mergeCell ref="I200:Q200"/>
    <mergeCell ref="R200:X200"/>
    <mergeCell ref="BD198:BE198"/>
    <mergeCell ref="A199:D199"/>
    <mergeCell ref="E199:H199"/>
    <mergeCell ref="I199:Q199"/>
    <mergeCell ref="R199:X199"/>
    <mergeCell ref="Y199:AC199"/>
    <mergeCell ref="AD199:AL199"/>
    <mergeCell ref="AM199:AS199"/>
    <mergeCell ref="AT199:BC199"/>
    <mergeCell ref="BD199:BE199"/>
    <mergeCell ref="A193:BE193"/>
    <mergeCell ref="A195:BE195"/>
    <mergeCell ref="A198:D198"/>
    <mergeCell ref="E198:H198"/>
    <mergeCell ref="I198:Q198"/>
    <mergeCell ref="R198:X198"/>
    <mergeCell ref="Y198:AC198"/>
    <mergeCell ref="AD198:AL198"/>
    <mergeCell ref="AM198:AS198"/>
    <mergeCell ref="AT198:BC198"/>
    <mergeCell ref="A189:BE189"/>
    <mergeCell ref="A190:BE190"/>
    <mergeCell ref="A191:BE191"/>
    <mergeCell ref="A192:BE192"/>
    <mergeCell ref="AC187:AJ187"/>
    <mergeCell ref="AK187:AR187"/>
    <mergeCell ref="AS187:BB187"/>
    <mergeCell ref="BC187:BE187"/>
    <mergeCell ref="A187:F187"/>
    <mergeCell ref="G187:K187"/>
    <mergeCell ref="L187:S187"/>
    <mergeCell ref="T187:AB187"/>
    <mergeCell ref="AC186:AJ186"/>
    <mergeCell ref="AK186:AR186"/>
    <mergeCell ref="AS186:BB186"/>
    <mergeCell ref="BC186:BE186"/>
    <mergeCell ref="A186:F186"/>
    <mergeCell ref="G186:K186"/>
    <mergeCell ref="L186:S186"/>
    <mergeCell ref="T186:AB186"/>
    <mergeCell ref="AC185:AJ185"/>
    <mergeCell ref="AK185:AR185"/>
    <mergeCell ref="AS185:BB185"/>
    <mergeCell ref="BC185:BE185"/>
    <mergeCell ref="A185:F185"/>
    <mergeCell ref="G185:K185"/>
    <mergeCell ref="L185:S185"/>
    <mergeCell ref="T185:AB185"/>
    <mergeCell ref="AC184:AJ184"/>
    <mergeCell ref="AK184:AR184"/>
    <mergeCell ref="AS184:BB184"/>
    <mergeCell ref="BC184:BE184"/>
    <mergeCell ref="A184:F184"/>
    <mergeCell ref="G184:K184"/>
    <mergeCell ref="L184:S184"/>
    <mergeCell ref="T184:AB184"/>
    <mergeCell ref="AC183:AJ183"/>
    <mergeCell ref="AK183:AR183"/>
    <mergeCell ref="AS183:BB183"/>
    <mergeCell ref="BC183:BE183"/>
    <mergeCell ref="A183:F183"/>
    <mergeCell ref="G183:K183"/>
    <mergeCell ref="L183:S183"/>
    <mergeCell ref="T183:AB183"/>
    <mergeCell ref="AC182:AJ182"/>
    <mergeCell ref="AK182:AR182"/>
    <mergeCell ref="AS182:BB182"/>
    <mergeCell ref="BC182:BE182"/>
    <mergeCell ref="A182:F182"/>
    <mergeCell ref="G182:K182"/>
    <mergeCell ref="L182:S182"/>
    <mergeCell ref="T182:AB182"/>
    <mergeCell ref="AC181:AJ181"/>
    <mergeCell ref="AK181:AR181"/>
    <mergeCell ref="AS181:BB181"/>
    <mergeCell ref="BC181:BE181"/>
    <mergeCell ref="A181:F181"/>
    <mergeCell ref="G181:K181"/>
    <mergeCell ref="L181:S181"/>
    <mergeCell ref="T181:AB181"/>
    <mergeCell ref="AC180:AJ180"/>
    <mergeCell ref="AK180:AR180"/>
    <mergeCell ref="AS180:BB180"/>
    <mergeCell ref="BC180:BE180"/>
    <mergeCell ref="A180:F180"/>
    <mergeCell ref="G180:K180"/>
    <mergeCell ref="L180:S180"/>
    <mergeCell ref="T180:AB180"/>
    <mergeCell ref="AC179:AJ179"/>
    <mergeCell ref="AK179:AR179"/>
    <mergeCell ref="AS179:BB179"/>
    <mergeCell ref="BC179:BE179"/>
    <mergeCell ref="A179:F179"/>
    <mergeCell ref="G179:K179"/>
    <mergeCell ref="L179:S179"/>
    <mergeCell ref="T179:AB179"/>
    <mergeCell ref="AC178:AJ178"/>
    <mergeCell ref="AK178:AR178"/>
    <mergeCell ref="AS178:BB178"/>
    <mergeCell ref="BC178:BE178"/>
    <mergeCell ref="A178:F178"/>
    <mergeCell ref="G178:K178"/>
    <mergeCell ref="L178:S178"/>
    <mergeCell ref="T178:AB178"/>
    <mergeCell ref="AC177:AJ177"/>
    <mergeCell ref="AK177:AR177"/>
    <mergeCell ref="AS177:BB177"/>
    <mergeCell ref="BC177:BE177"/>
    <mergeCell ref="A177:F177"/>
    <mergeCell ref="G177:K177"/>
    <mergeCell ref="L177:S177"/>
    <mergeCell ref="T177:AB177"/>
    <mergeCell ref="AC176:AJ176"/>
    <mergeCell ref="AK176:AR176"/>
    <mergeCell ref="AS176:BB176"/>
    <mergeCell ref="BC176:BE176"/>
    <mergeCell ref="A176:F176"/>
    <mergeCell ref="G176:K176"/>
    <mergeCell ref="L176:S176"/>
    <mergeCell ref="T176:AB176"/>
    <mergeCell ref="AC175:AJ175"/>
    <mergeCell ref="AK175:AR175"/>
    <mergeCell ref="AS175:BB175"/>
    <mergeCell ref="BC175:BE175"/>
    <mergeCell ref="A175:F175"/>
    <mergeCell ref="G175:K175"/>
    <mergeCell ref="L175:S175"/>
    <mergeCell ref="T175:AB175"/>
    <mergeCell ref="AC174:AJ174"/>
    <mergeCell ref="AK174:AR174"/>
    <mergeCell ref="AS174:BB174"/>
    <mergeCell ref="BC174:BE174"/>
    <mergeCell ref="A174:F174"/>
    <mergeCell ref="G174:K174"/>
    <mergeCell ref="L174:S174"/>
    <mergeCell ref="T174:AB174"/>
    <mergeCell ref="AC173:AJ173"/>
    <mergeCell ref="AK173:AR173"/>
    <mergeCell ref="AS173:BB173"/>
    <mergeCell ref="BC173:BE173"/>
    <mergeCell ref="A173:F173"/>
    <mergeCell ref="G173:K173"/>
    <mergeCell ref="L173:S173"/>
    <mergeCell ref="T173:AB173"/>
    <mergeCell ref="AC172:AJ172"/>
    <mergeCell ref="AK172:AR172"/>
    <mergeCell ref="AS172:BB172"/>
    <mergeCell ref="BC172:BE172"/>
    <mergeCell ref="A172:F172"/>
    <mergeCell ref="G172:K172"/>
    <mergeCell ref="L172:S172"/>
    <mergeCell ref="T172:AB172"/>
    <mergeCell ref="AC171:AJ171"/>
    <mergeCell ref="AK171:AR171"/>
    <mergeCell ref="AS171:BB171"/>
    <mergeCell ref="BC171:BE171"/>
    <mergeCell ref="A171:F171"/>
    <mergeCell ref="G171:K171"/>
    <mergeCell ref="L171:S171"/>
    <mergeCell ref="T171:AB171"/>
    <mergeCell ref="AC170:AJ170"/>
    <mergeCell ref="AK170:AR170"/>
    <mergeCell ref="AS170:BB170"/>
    <mergeCell ref="BC170:BE170"/>
    <mergeCell ref="A170:F170"/>
    <mergeCell ref="G170:K170"/>
    <mergeCell ref="L170:S170"/>
    <mergeCell ref="T170:AB170"/>
    <mergeCell ref="AC169:AJ169"/>
    <mergeCell ref="AK169:AR169"/>
    <mergeCell ref="AS169:BB169"/>
    <mergeCell ref="BC169:BE169"/>
    <mergeCell ref="A169:F169"/>
    <mergeCell ref="G169:K169"/>
    <mergeCell ref="L169:S169"/>
    <mergeCell ref="T169:AB169"/>
    <mergeCell ref="AC168:AJ168"/>
    <mergeCell ref="AK168:AR168"/>
    <mergeCell ref="AS168:BB168"/>
    <mergeCell ref="BC168:BE168"/>
    <mergeCell ref="A168:F168"/>
    <mergeCell ref="G168:K168"/>
    <mergeCell ref="L168:S168"/>
    <mergeCell ref="T168:AB168"/>
    <mergeCell ref="AC167:AJ167"/>
    <mergeCell ref="AK167:AR167"/>
    <mergeCell ref="AS167:BB167"/>
    <mergeCell ref="BC167:BE167"/>
    <mergeCell ref="A167:F167"/>
    <mergeCell ref="G167:K167"/>
    <mergeCell ref="L167:S167"/>
    <mergeCell ref="T167:AB167"/>
    <mergeCell ref="A163:N163"/>
    <mergeCell ref="O163:AK163"/>
    <mergeCell ref="AL163:BE163"/>
    <mergeCell ref="A165:BE165"/>
    <mergeCell ref="A161:N161"/>
    <mergeCell ref="O161:AK161"/>
    <mergeCell ref="AL161:BE161"/>
    <mergeCell ref="A162:N162"/>
    <mergeCell ref="O162:AK162"/>
    <mergeCell ref="AL162:BE162"/>
    <mergeCell ref="A159:N159"/>
    <mergeCell ref="O159:AK159"/>
    <mergeCell ref="AL159:BE159"/>
    <mergeCell ref="A160:N160"/>
    <mergeCell ref="O160:AK160"/>
    <mergeCell ref="AL160:BE160"/>
    <mergeCell ref="AY157:BE157"/>
    <mergeCell ref="A158:N158"/>
    <mergeCell ref="O158:AK158"/>
    <mergeCell ref="AL158:BE158"/>
    <mergeCell ref="A157:N157"/>
    <mergeCell ref="O157:Y157"/>
    <mergeCell ref="Z157:AK157"/>
    <mergeCell ref="AL157:AX157"/>
    <mergeCell ref="AY154:BE154"/>
    <mergeCell ref="A156:N156"/>
    <mergeCell ref="O156:Y156"/>
    <mergeCell ref="Z156:AK156"/>
    <mergeCell ref="AL156:AX156"/>
    <mergeCell ref="AY156:BE156"/>
    <mergeCell ref="A154:N154"/>
    <mergeCell ref="O154:Y154"/>
    <mergeCell ref="Z154:AK154"/>
    <mergeCell ref="AL154:AX154"/>
    <mergeCell ref="A152:N153"/>
    <mergeCell ref="O152:AK152"/>
    <mergeCell ref="AL152:BE152"/>
    <mergeCell ref="O153:Y153"/>
    <mergeCell ref="Z153:AK153"/>
    <mergeCell ref="AL153:AX153"/>
    <mergeCell ref="AY153:BE153"/>
    <mergeCell ref="A146:BE146"/>
    <mergeCell ref="A147:BE147"/>
    <mergeCell ref="A148:BE148"/>
    <mergeCell ref="A150:BE150"/>
    <mergeCell ref="AY143:BE143"/>
    <mergeCell ref="A144:N144"/>
    <mergeCell ref="O144:Y144"/>
    <mergeCell ref="Z144:AK144"/>
    <mergeCell ref="AL144:AX144"/>
    <mergeCell ref="AY144:BE144"/>
    <mergeCell ref="A143:N143"/>
    <mergeCell ref="O143:Y143"/>
    <mergeCell ref="Z143:AK143"/>
    <mergeCell ref="AL143:AX143"/>
    <mergeCell ref="AY141:BE141"/>
    <mergeCell ref="A142:N142"/>
    <mergeCell ref="O142:Y142"/>
    <mergeCell ref="Z142:AK142"/>
    <mergeCell ref="AL142:AX142"/>
    <mergeCell ref="AY142:BE142"/>
    <mergeCell ref="A141:N141"/>
    <mergeCell ref="O141:Y141"/>
    <mergeCell ref="Z141:AK141"/>
    <mergeCell ref="AL141:AX141"/>
    <mergeCell ref="AY139:BE139"/>
    <mergeCell ref="A140:N140"/>
    <mergeCell ref="O140:Y140"/>
    <mergeCell ref="Z140:AK140"/>
    <mergeCell ref="AL140:AX140"/>
    <mergeCell ref="AY140:BE140"/>
    <mergeCell ref="A139:N139"/>
    <mergeCell ref="O139:Y139"/>
    <mergeCell ref="Z139:AK139"/>
    <mergeCell ref="AL139:AX139"/>
    <mergeCell ref="AY137:BE137"/>
    <mergeCell ref="A138:N138"/>
    <mergeCell ref="O138:Y138"/>
    <mergeCell ref="Z138:AK138"/>
    <mergeCell ref="AL138:AX138"/>
    <mergeCell ref="AY138:BE138"/>
    <mergeCell ref="A137:N137"/>
    <mergeCell ref="O137:Y137"/>
    <mergeCell ref="Z137:AK137"/>
    <mergeCell ref="AL137:AX137"/>
    <mergeCell ref="AY135:BE135"/>
    <mergeCell ref="A136:N136"/>
    <mergeCell ref="O136:Y136"/>
    <mergeCell ref="Z136:AK136"/>
    <mergeCell ref="AL136:AX136"/>
    <mergeCell ref="AY136:BE136"/>
    <mergeCell ref="A135:N135"/>
    <mergeCell ref="O135:Y135"/>
    <mergeCell ref="Z135:AK135"/>
    <mergeCell ref="AL135:AX135"/>
    <mergeCell ref="F128:M128"/>
    <mergeCell ref="A131:BE131"/>
    <mergeCell ref="A133:N134"/>
    <mergeCell ref="O133:AK133"/>
    <mergeCell ref="AL133:BE133"/>
    <mergeCell ref="O134:Y134"/>
    <mergeCell ref="Z134:AK134"/>
    <mergeCell ref="AL134:AX134"/>
    <mergeCell ref="AY134:BE134"/>
    <mergeCell ref="AF127:AN127"/>
    <mergeCell ref="BB128:BE128"/>
    <mergeCell ref="A129:E129"/>
    <mergeCell ref="F129:M129"/>
    <mergeCell ref="N129:V129"/>
    <mergeCell ref="W129:AE129"/>
    <mergeCell ref="AF129:AN129"/>
    <mergeCell ref="AO129:BA129"/>
    <mergeCell ref="BB129:BE129"/>
    <mergeCell ref="A128:E128"/>
    <mergeCell ref="A127:E127"/>
    <mergeCell ref="F127:M127"/>
    <mergeCell ref="N127:V127"/>
    <mergeCell ref="W127:AE127"/>
    <mergeCell ref="N128:V128"/>
    <mergeCell ref="W128:AE128"/>
    <mergeCell ref="AF128:AN128"/>
    <mergeCell ref="AO128:BA128"/>
    <mergeCell ref="BB123:BE123"/>
    <mergeCell ref="AO127:BA127"/>
    <mergeCell ref="BB127:BE127"/>
    <mergeCell ref="A124:E126"/>
    <mergeCell ref="F124:M126"/>
    <mergeCell ref="N124:V126"/>
    <mergeCell ref="W124:AE126"/>
    <mergeCell ref="AF124:AN126"/>
    <mergeCell ref="AO124:BA126"/>
    <mergeCell ref="BB124:BE126"/>
    <mergeCell ref="AY118:BE118"/>
    <mergeCell ref="A120:BE120"/>
    <mergeCell ref="A122:E123"/>
    <mergeCell ref="F122:AE122"/>
    <mergeCell ref="AF122:BE122"/>
    <mergeCell ref="F123:M123"/>
    <mergeCell ref="N123:V123"/>
    <mergeCell ref="W123:AE123"/>
    <mergeCell ref="AF123:AN123"/>
    <mergeCell ref="AO123:BA123"/>
    <mergeCell ref="A118:N118"/>
    <mergeCell ref="O118:Y118"/>
    <mergeCell ref="Z118:AK118"/>
    <mergeCell ref="AL118:AX118"/>
    <mergeCell ref="AY116:BE116"/>
    <mergeCell ref="A117:N117"/>
    <mergeCell ref="O117:Y117"/>
    <mergeCell ref="Z117:AK117"/>
    <mergeCell ref="AL117:AX117"/>
    <mergeCell ref="AY117:BE117"/>
    <mergeCell ref="A116:N116"/>
    <mergeCell ref="O116:Y116"/>
    <mergeCell ref="Z116:AK116"/>
    <mergeCell ref="AL116:AX116"/>
    <mergeCell ref="AY114:BE114"/>
    <mergeCell ref="A115:N115"/>
    <mergeCell ref="O115:Y115"/>
    <mergeCell ref="Z115:AK115"/>
    <mergeCell ref="AL115:AX115"/>
    <mergeCell ref="AY115:BE115"/>
    <mergeCell ref="A114:N114"/>
    <mergeCell ref="O114:Y114"/>
    <mergeCell ref="Z114:AK114"/>
    <mergeCell ref="AL114:AX114"/>
    <mergeCell ref="AY112:BE112"/>
    <mergeCell ref="A113:N113"/>
    <mergeCell ref="O113:Y113"/>
    <mergeCell ref="Z113:AK113"/>
    <mergeCell ref="AL113:AX113"/>
    <mergeCell ref="AY113:BE113"/>
    <mergeCell ref="A112:N112"/>
    <mergeCell ref="O112:Y112"/>
    <mergeCell ref="Z112:AK112"/>
    <mergeCell ref="AL112:AX112"/>
    <mergeCell ref="AY110:BE110"/>
    <mergeCell ref="A111:N111"/>
    <mergeCell ref="O111:Y111"/>
    <mergeCell ref="Z111:AK111"/>
    <mergeCell ref="AL111:AX111"/>
    <mergeCell ref="AY111:BE111"/>
    <mergeCell ref="A110:N110"/>
    <mergeCell ref="O110:Y110"/>
    <mergeCell ref="Z110:AK110"/>
    <mergeCell ref="AL110:AX110"/>
    <mergeCell ref="AY108:BE108"/>
    <mergeCell ref="A109:N109"/>
    <mergeCell ref="O109:Y109"/>
    <mergeCell ref="Z109:AK109"/>
    <mergeCell ref="AL109:AX109"/>
    <mergeCell ref="AY109:BE109"/>
    <mergeCell ref="A108:N108"/>
    <mergeCell ref="O108:Y108"/>
    <mergeCell ref="Z108:AK108"/>
    <mergeCell ref="AL108:AX108"/>
    <mergeCell ref="Z106:AK106"/>
    <mergeCell ref="AL106:AX106"/>
    <mergeCell ref="AY106:BE106"/>
    <mergeCell ref="A107:N107"/>
    <mergeCell ref="O107:Y107"/>
    <mergeCell ref="Z107:AK107"/>
    <mergeCell ref="AL107:AX107"/>
    <mergeCell ref="AY107:BE107"/>
    <mergeCell ref="AY104:BE104"/>
    <mergeCell ref="A105:N105"/>
    <mergeCell ref="O105:Y105"/>
    <mergeCell ref="Z105:AK105"/>
    <mergeCell ref="AL105:AX105"/>
    <mergeCell ref="AY105:BE105"/>
    <mergeCell ref="AY102:BE102"/>
    <mergeCell ref="A103:N103"/>
    <mergeCell ref="O103:Y103"/>
    <mergeCell ref="Z103:AK103"/>
    <mergeCell ref="AL103:AX103"/>
    <mergeCell ref="AY103:BE103"/>
    <mergeCell ref="AV96:BE96"/>
    <mergeCell ref="A98:BE98"/>
    <mergeCell ref="A100:N101"/>
    <mergeCell ref="O100:AK100"/>
    <mergeCell ref="AL100:BE100"/>
    <mergeCell ref="O101:Y101"/>
    <mergeCell ref="Z101:AK101"/>
    <mergeCell ref="AL101:AX101"/>
    <mergeCell ref="AY101:BE101"/>
    <mergeCell ref="A92:AF92"/>
    <mergeCell ref="AG92:AU92"/>
    <mergeCell ref="AV92:BE92"/>
    <mergeCell ref="A94:AF94"/>
    <mergeCell ref="AG94:AU94"/>
    <mergeCell ref="A91:AF91"/>
    <mergeCell ref="AG439:AU439"/>
    <mergeCell ref="AV94:BE94"/>
    <mergeCell ref="AV93:BE93"/>
    <mergeCell ref="AG93:AU93"/>
    <mergeCell ref="AV95:BE95"/>
    <mergeCell ref="AV438:BE438"/>
    <mergeCell ref="AV439:BE439"/>
    <mergeCell ref="AG91:AU91"/>
    <mergeCell ref="AV91:BE91"/>
    <mergeCell ref="A88:BE88"/>
    <mergeCell ref="A90:AF90"/>
    <mergeCell ref="AG90:AU90"/>
    <mergeCell ref="AV90:BE90"/>
    <mergeCell ref="A442:AF442"/>
    <mergeCell ref="AV463:BE463"/>
    <mergeCell ref="AG442:AU442"/>
    <mergeCell ref="AV442:BE442"/>
    <mergeCell ref="A443:AF443"/>
    <mergeCell ref="AG443:AU443"/>
    <mergeCell ref="AV443:BE443"/>
    <mergeCell ref="A444:AF444"/>
    <mergeCell ref="AG444:AU444"/>
    <mergeCell ref="AV444:BE444"/>
    <mergeCell ref="AG438:AU438"/>
    <mergeCell ref="AV440:BE440"/>
    <mergeCell ref="A441:AF441"/>
    <mergeCell ref="AG441:AU441"/>
    <mergeCell ref="AV441:BE441"/>
    <mergeCell ref="AG440:AU440"/>
    <mergeCell ref="AG434:AU434"/>
    <mergeCell ref="AV431:BE431"/>
    <mergeCell ref="AV432:BE432"/>
    <mergeCell ref="AV433:BE433"/>
    <mergeCell ref="AV434:BE434"/>
    <mergeCell ref="A93:AF93"/>
    <mergeCell ref="A438:AF438"/>
    <mergeCell ref="A439:AF439"/>
    <mergeCell ref="A440:AF440"/>
    <mergeCell ref="A102:N102"/>
    <mergeCell ref="O102:Y102"/>
    <mergeCell ref="Z102:AK102"/>
    <mergeCell ref="A104:N104"/>
    <mergeCell ref="O104:Y104"/>
    <mergeCell ref="Z104:AK104"/>
    <mergeCell ref="A431:AF431"/>
    <mergeCell ref="A432:AF432"/>
    <mergeCell ref="A433:AF433"/>
    <mergeCell ref="AG431:AU431"/>
    <mergeCell ref="AG432:AU432"/>
    <mergeCell ref="AG433:AU433"/>
    <mergeCell ref="A85:AF85"/>
    <mergeCell ref="AG85:AU85"/>
    <mergeCell ref="AV85:BE85"/>
    <mergeCell ref="A86:AF86"/>
    <mergeCell ref="AG86:AU86"/>
    <mergeCell ref="AV86:BE86"/>
    <mergeCell ref="A83:AF83"/>
    <mergeCell ref="AG83:AU83"/>
    <mergeCell ref="AV83:BE83"/>
    <mergeCell ref="A84:AF84"/>
    <mergeCell ref="AG84:AU84"/>
    <mergeCell ref="AV84:BE84"/>
    <mergeCell ref="A79:BE79"/>
    <mergeCell ref="A80:AT80"/>
    <mergeCell ref="AU80:BE80"/>
    <mergeCell ref="A82:AF82"/>
    <mergeCell ref="AG82:AU82"/>
    <mergeCell ref="AV82:BE82"/>
    <mergeCell ref="A75:BE75"/>
    <mergeCell ref="A76:BE76"/>
    <mergeCell ref="A77:BE77"/>
    <mergeCell ref="A78:BE78"/>
    <mergeCell ref="A71:BE71"/>
    <mergeCell ref="A72:BE72"/>
    <mergeCell ref="A73:BE73"/>
    <mergeCell ref="A74:BE74"/>
    <mergeCell ref="A67:BE67"/>
    <mergeCell ref="A68:BE68"/>
    <mergeCell ref="A69:BE69"/>
    <mergeCell ref="A70:BE70"/>
    <mergeCell ref="A63:BE63"/>
    <mergeCell ref="A64:BE64"/>
    <mergeCell ref="A65:BE65"/>
    <mergeCell ref="A66:BE66"/>
    <mergeCell ref="A59:BE59"/>
    <mergeCell ref="A60:BE60"/>
    <mergeCell ref="A61:BE61"/>
    <mergeCell ref="A62:BE62"/>
    <mergeCell ref="A55:BE55"/>
    <mergeCell ref="A56:BE56"/>
    <mergeCell ref="A57:BE57"/>
    <mergeCell ref="A58:BE58"/>
    <mergeCell ref="A51:BE51"/>
    <mergeCell ref="A52:BE52"/>
    <mergeCell ref="A53:BE53"/>
    <mergeCell ref="A54:BE54"/>
    <mergeCell ref="A47:BE47"/>
    <mergeCell ref="A48:BE48"/>
    <mergeCell ref="A49:BE49"/>
    <mergeCell ref="A50:BE50"/>
    <mergeCell ref="A43:BE43"/>
    <mergeCell ref="A44:BE44"/>
    <mergeCell ref="A45:BE45"/>
    <mergeCell ref="A46:BE46"/>
    <mergeCell ref="A39:BE39"/>
    <mergeCell ref="A40:BE40"/>
    <mergeCell ref="A41:BE41"/>
    <mergeCell ref="A42:BE42"/>
    <mergeCell ref="A35:BE35"/>
    <mergeCell ref="A36:BE36"/>
    <mergeCell ref="A37:BE37"/>
    <mergeCell ref="A38:BE38"/>
    <mergeCell ref="A31:BE31"/>
    <mergeCell ref="A32:BE32"/>
    <mergeCell ref="A33:BE33"/>
    <mergeCell ref="A34:BE34"/>
    <mergeCell ref="A27:BE27"/>
    <mergeCell ref="A28:BE28"/>
    <mergeCell ref="A29:BE29"/>
    <mergeCell ref="A30:BE30"/>
    <mergeCell ref="A23:BE23"/>
    <mergeCell ref="A24:BE24"/>
    <mergeCell ref="A25:BE25"/>
    <mergeCell ref="A26:BE26"/>
    <mergeCell ref="A19:BE19"/>
    <mergeCell ref="A20:BE20"/>
    <mergeCell ref="A21:BE21"/>
    <mergeCell ref="A22:BE22"/>
    <mergeCell ref="A15:BE15"/>
    <mergeCell ref="A16:BE16"/>
    <mergeCell ref="A17:BE17"/>
    <mergeCell ref="A18:BE18"/>
    <mergeCell ref="A11:BE11"/>
    <mergeCell ref="A12:BE12"/>
    <mergeCell ref="A13:BE13"/>
    <mergeCell ref="A14:BE14"/>
    <mergeCell ref="AG5:BE5"/>
    <mergeCell ref="A7:BE7"/>
    <mergeCell ref="A9:BE9"/>
    <mergeCell ref="A10:BE10"/>
    <mergeCell ref="A1:AS1"/>
    <mergeCell ref="A2:AS2"/>
    <mergeCell ref="A3:AS3"/>
    <mergeCell ref="AG4:BE4"/>
    <mergeCell ref="AV326:BE326"/>
    <mergeCell ref="A327:AF327"/>
    <mergeCell ref="AG327:AU327"/>
    <mergeCell ref="AV327:BE327"/>
    <mergeCell ref="A95:AF95"/>
    <mergeCell ref="AG95:AU95"/>
    <mergeCell ref="A326:AF326"/>
    <mergeCell ref="AG326:AU326"/>
    <mergeCell ref="A96:AF96"/>
    <mergeCell ref="AG96:AU96"/>
    <mergeCell ref="AL102:AX102"/>
    <mergeCell ref="AL104:AX104"/>
    <mergeCell ref="A106:N106"/>
    <mergeCell ref="O106:Y106"/>
  </mergeCells>
  <printOptions/>
  <pageMargins left="0.5905511811023623" right="0.3937007874015748"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BCTC</dc:creator>
  <cp:keywords/>
  <dc:description/>
  <cp:lastModifiedBy>ADMIN</cp:lastModifiedBy>
  <cp:lastPrinted>2016-04-20T01:22:59Z</cp:lastPrinted>
  <dcterms:created xsi:type="dcterms:W3CDTF">2016-03-19T04:17:49Z</dcterms:created>
  <dcterms:modified xsi:type="dcterms:W3CDTF">2016-04-20T02:13:08Z</dcterms:modified>
  <cp:category/>
  <cp:version/>
  <cp:contentType/>
  <cp:contentStatus/>
</cp:coreProperties>
</file>